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ПС11" sheetId="1" r:id="rId1"/>
    <sheet name="Лист3" sheetId="3" r:id="rId2"/>
    <sheet name="ПС9" sheetId="4" r:id="rId3"/>
  </sheets>
  <calcPr calcId="145621"/>
</workbook>
</file>

<file path=xl/calcChain.xml><?xml version="1.0" encoding="utf-8"?>
<calcChain xmlns="http://schemas.openxmlformats.org/spreadsheetml/2006/main">
  <c r="AO168" i="4" l="1"/>
  <c r="AN168" i="4"/>
  <c r="AM168" i="4"/>
  <c r="AL168" i="4"/>
  <c r="AK168" i="4"/>
  <c r="AJ168" i="4"/>
  <c r="AI168" i="4"/>
  <c r="AH168" i="4"/>
  <c r="AG168" i="4"/>
  <c r="AF168" i="4"/>
  <c r="AE168" i="4"/>
  <c r="AD168" i="4"/>
  <c r="AC168" i="4"/>
  <c r="AB168" i="4"/>
  <c r="AZ168" i="4" s="1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Y168" i="4" s="1"/>
  <c r="AZ166" i="4"/>
  <c r="AZ164" i="4"/>
  <c r="Y162" i="4"/>
  <c r="AZ156" i="4"/>
  <c r="AZ154" i="4"/>
  <c r="AZ152" i="4"/>
  <c r="AZ150" i="4"/>
  <c r="Y150" i="4"/>
  <c r="Y148" i="4"/>
  <c r="Y146" i="4"/>
  <c r="Y144" i="4"/>
  <c r="Y142" i="4"/>
  <c r="Y140" i="4"/>
  <c r="AZ138" i="4"/>
  <c r="Y138" i="4"/>
  <c r="AZ136" i="4"/>
  <c r="Y134" i="4"/>
  <c r="Y132" i="4"/>
  <c r="AZ126" i="4"/>
  <c r="Y126" i="4"/>
  <c r="AZ124" i="4"/>
  <c r="Y124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BJ109" i="4" s="1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Z109" i="4" s="1"/>
  <c r="BJ107" i="4"/>
  <c r="BJ105" i="4"/>
  <c r="BJ103" i="4"/>
  <c r="BJ101" i="4"/>
  <c r="BJ95" i="4"/>
  <c r="BJ93" i="4"/>
  <c r="Z91" i="4"/>
  <c r="BJ89" i="4"/>
  <c r="BJ87" i="4"/>
  <c r="BJ85" i="4"/>
  <c r="BJ83" i="4"/>
  <c r="Z81" i="4"/>
  <c r="Z79" i="4"/>
  <c r="Z77" i="4"/>
  <c r="Z71" i="4"/>
  <c r="Z69" i="4"/>
  <c r="BJ65" i="4"/>
  <c r="Z65" i="4"/>
  <c r="BJ63" i="4"/>
  <c r="Z63" i="4"/>
  <c r="BJ61" i="4"/>
  <c r="Z61" i="4"/>
  <c r="Z59" i="4"/>
  <c r="BJ57" i="4"/>
  <c r="BI42" i="4"/>
  <c r="BH42" i="4"/>
  <c r="BG42" i="4"/>
  <c r="BF42" i="4"/>
  <c r="BE42" i="4"/>
  <c r="BD42" i="4"/>
  <c r="BC42" i="4"/>
  <c r="BB42" i="4"/>
  <c r="BA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BJ42" i="4" s="1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Z42" i="4" s="1"/>
  <c r="BJ40" i="4"/>
  <c r="Z40" i="4"/>
  <c r="BJ36" i="4"/>
  <c r="Z36" i="4"/>
  <c r="BJ34" i="4"/>
  <c r="Z34" i="4"/>
  <c r="BJ32" i="4"/>
  <c r="Z32" i="4"/>
  <c r="BJ28" i="4"/>
  <c r="Z28" i="4"/>
  <c r="BJ26" i="4"/>
  <c r="Z26" i="4"/>
  <c r="BJ24" i="4"/>
  <c r="BJ22" i="4"/>
  <c r="Z22" i="4"/>
  <c r="BJ20" i="4"/>
  <c r="Z20" i="4"/>
  <c r="BJ18" i="4"/>
  <c r="Z18" i="4"/>
  <c r="BJ16" i="4"/>
  <c r="Z16" i="4"/>
  <c r="BJ14" i="4"/>
  <c r="Z14" i="4"/>
  <c r="BJ12" i="4"/>
  <c r="BJ10" i="4"/>
  <c r="Z10" i="4"/>
  <c r="AO125" i="1" l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AZ123" i="1"/>
  <c r="AZ121" i="1"/>
  <c r="Y119" i="1"/>
  <c r="AZ113" i="1"/>
  <c r="AZ111" i="1"/>
  <c r="AZ109" i="1"/>
  <c r="AZ107" i="1"/>
  <c r="Y107" i="1"/>
  <c r="Y105" i="1"/>
  <c r="Y103" i="1"/>
  <c r="Y101" i="1"/>
  <c r="Y99" i="1"/>
  <c r="Y97" i="1"/>
  <c r="AZ95" i="1"/>
  <c r="Y95" i="1"/>
  <c r="AZ93" i="1"/>
  <c r="Y91" i="1"/>
  <c r="Y89" i="1"/>
  <c r="AZ83" i="1"/>
  <c r="Y83" i="1"/>
  <c r="AZ81" i="1"/>
  <c r="Y81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AZ62" i="1"/>
  <c r="AZ60" i="1"/>
  <c r="AZ58" i="1"/>
  <c r="AZ56" i="1"/>
  <c r="AZ50" i="1"/>
  <c r="AZ48" i="1"/>
  <c r="Y46" i="1"/>
  <c r="AZ44" i="1"/>
  <c r="AZ42" i="1"/>
  <c r="AZ40" i="1"/>
  <c r="AZ38" i="1"/>
  <c r="Y36" i="1"/>
  <c r="Y34" i="1"/>
  <c r="Y32" i="1"/>
  <c r="Y26" i="1"/>
  <c r="Y24" i="1"/>
  <c r="AZ20" i="1"/>
  <c r="Y20" i="1"/>
  <c r="AZ18" i="1"/>
  <c r="Y18" i="1"/>
  <c r="AZ16" i="1"/>
  <c r="Y16" i="1"/>
  <c r="Y14" i="1"/>
  <c r="AZ12" i="1"/>
  <c r="AZ125" i="1" l="1"/>
  <c r="AZ63" i="1"/>
  <c r="Y64" i="1"/>
  <c r="AZ64" i="1"/>
  <c r="Y125" i="1"/>
</calcChain>
</file>

<file path=xl/sharedStrings.xml><?xml version="1.0" encoding="utf-8"?>
<sst xmlns="http://schemas.openxmlformats.org/spreadsheetml/2006/main" count="880" uniqueCount="276">
  <si>
    <t>Курс</t>
  </si>
  <si>
    <t>Индекс</t>
  </si>
  <si>
    <t>Наименование циклов, разделов, дисциплин, профессиональных модулей, МДК, практик</t>
  </si>
  <si>
    <t>Всего</t>
  </si>
  <si>
    <t>1 Семестр</t>
  </si>
  <si>
    <t>2 семестр</t>
  </si>
  <si>
    <t>Виды учебной нагрузки</t>
  </si>
  <si>
    <t>03.09-07.09</t>
  </si>
  <si>
    <t>10.09-14.09</t>
  </si>
  <si>
    <t>17.09-21.09</t>
  </si>
  <si>
    <t>24.09-28.09</t>
  </si>
  <si>
    <t>01.10-05.10</t>
  </si>
  <si>
    <t>08.10-12.10</t>
  </si>
  <si>
    <t>15.10-19.10</t>
  </si>
  <si>
    <t>22.10-26.10</t>
  </si>
  <si>
    <t>29.10-02.11</t>
  </si>
  <si>
    <t>05.11-09.11</t>
  </si>
  <si>
    <t>12.11-16.11</t>
  </si>
  <si>
    <t>19.11-23.11</t>
  </si>
  <si>
    <t>26.11-30.12</t>
  </si>
  <si>
    <t>03.12-07.12</t>
  </si>
  <si>
    <t>10.12-14.12</t>
  </si>
  <si>
    <t>17.12-21.12</t>
  </si>
  <si>
    <t>24.12-28.12</t>
  </si>
  <si>
    <t xml:space="preserve">Сумма </t>
  </si>
  <si>
    <t>31.12-04.01</t>
  </si>
  <si>
    <t>07.01-11.01</t>
  </si>
  <si>
    <t>14.01-18.01</t>
  </si>
  <si>
    <t>21.01-25.01</t>
  </si>
  <si>
    <t>28.01-01.02</t>
  </si>
  <si>
    <t>04.02-08.02</t>
  </si>
  <si>
    <t>11.02-15.02</t>
  </si>
  <si>
    <t>18.02-22.02</t>
  </si>
  <si>
    <t>25.02-01.03</t>
  </si>
  <si>
    <t>04.03-08.03</t>
  </si>
  <si>
    <t>11.03-15.03</t>
  </si>
  <si>
    <t>18.03-22.03</t>
  </si>
  <si>
    <t>25.03-29.03</t>
  </si>
  <si>
    <t>01.04-05.04</t>
  </si>
  <si>
    <t>08.04-12.04</t>
  </si>
  <si>
    <t>15.04-19.04</t>
  </si>
  <si>
    <t>22.04-26.04</t>
  </si>
  <si>
    <t>29.04-03.05</t>
  </si>
  <si>
    <t>06.05-10.05</t>
  </si>
  <si>
    <t>13.05-17.05</t>
  </si>
  <si>
    <t>20.05-24.05</t>
  </si>
  <si>
    <t>27.05-31.06</t>
  </si>
  <si>
    <t>03.06-07.06</t>
  </si>
  <si>
    <t>10.06-14.06</t>
  </si>
  <si>
    <t>17.06-21.06</t>
  </si>
  <si>
    <t>24.06-28.06</t>
  </si>
  <si>
    <t>04.07-08.07</t>
  </si>
  <si>
    <t>11.07-15.07</t>
  </si>
  <si>
    <t>18.07-22.07</t>
  </si>
  <si>
    <t>25.07-29.07</t>
  </si>
  <si>
    <t>01.08-05.08</t>
  </si>
  <si>
    <t>08.08-12.08</t>
  </si>
  <si>
    <t>15.08-19.08</t>
  </si>
  <si>
    <t>22.08-26.08</t>
  </si>
  <si>
    <t>29.08-02.09</t>
  </si>
  <si>
    <t>Всего часов [1]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</si>
  <si>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</si>
  <si>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</si>
  <si>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</si>
  <si>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</si>
  <si>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</si>
  <si>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</si>
  <si>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</si>
  <si>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</si>
  <si>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</si>
  <si>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</si>
  <si>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</si>
  <si>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 курс</t>
  </si>
  <si>
    <t>ОУД.00</t>
  </si>
  <si>
    <t>Общеобразовательный цикл</t>
  </si>
  <si>
    <t>обяз. уч.</t>
  </si>
  <si>
    <t>сам. р. с.</t>
  </si>
  <si>
    <t>ОУДб.00</t>
  </si>
  <si>
    <t>Базовые дисциплины</t>
  </si>
  <si>
    <t>ОУДб. 01</t>
  </si>
  <si>
    <t xml:space="preserve"> Русский язык</t>
  </si>
  <si>
    <t>ОУДб.02</t>
  </si>
  <si>
    <t xml:space="preserve"> Литература</t>
  </si>
  <si>
    <t>Иностранный язык</t>
  </si>
  <si>
    <t>ОУДб. 04</t>
  </si>
  <si>
    <t>История</t>
  </si>
  <si>
    <t>ОУДб. 05</t>
  </si>
  <si>
    <t xml:space="preserve">Физическая культура </t>
  </si>
  <si>
    <t>ОУДб. 06</t>
  </si>
  <si>
    <t>Основы безопасности жизнедеятельности</t>
  </si>
  <si>
    <t>ОУДб. 07</t>
  </si>
  <si>
    <t>Астрономия</t>
  </si>
  <si>
    <t>ОУДб. 08</t>
  </si>
  <si>
    <t>Обществознание</t>
  </si>
  <si>
    <t>Естествознание</t>
  </si>
  <si>
    <t>ОУДп.00</t>
  </si>
  <si>
    <t>Профильные дисциплины</t>
  </si>
  <si>
    <t>Информатика</t>
  </si>
  <si>
    <t>ОУДп. 11</t>
  </si>
  <si>
    <t>Право</t>
  </si>
  <si>
    <t>УД.00</t>
  </si>
  <si>
    <t>Дополнительные</t>
  </si>
  <si>
    <t>Всего час. в неделю обязательной учебной нагрузки</t>
  </si>
  <si>
    <t>кан</t>
  </si>
  <si>
    <t xml:space="preserve"> экз</t>
  </si>
  <si>
    <t>экз</t>
  </si>
  <si>
    <t>Всего час. в неделю самостоятельной учебной нагрузки</t>
  </si>
  <si>
    <t>рус. яз.</t>
  </si>
  <si>
    <t>право+ мат</t>
  </si>
  <si>
    <t>Всего часов в неделю</t>
  </si>
  <si>
    <t>1 семестр</t>
  </si>
  <si>
    <t>ОГСЭ.00</t>
  </si>
  <si>
    <t xml:space="preserve">Общий гуманитарный и социально-экономический цикл </t>
  </si>
  <si>
    <t>ОГСЭ.01</t>
  </si>
  <si>
    <t>Основы философии</t>
  </si>
  <si>
    <t>ОГСЭ.02</t>
  </si>
  <si>
    <t>ОГСЭ.03</t>
  </si>
  <si>
    <t>ОГСЭ.04</t>
  </si>
  <si>
    <t>Физическая культура</t>
  </si>
  <si>
    <t>ОГСЭ.05</t>
  </si>
  <si>
    <t>Русский язык и культура речи</t>
  </si>
  <si>
    <t>ЕН.00</t>
  </si>
  <si>
    <t xml:space="preserve">Математический и общий естественнонаучный цикл </t>
  </si>
  <si>
    <t>ЕН.01</t>
  </si>
  <si>
    <t>Математика</t>
  </si>
  <si>
    <t>ЕН.02</t>
  </si>
  <si>
    <t>П.00</t>
  </si>
  <si>
    <t>Профессиональный цикл</t>
  </si>
  <si>
    <t>ОП.00</t>
  </si>
  <si>
    <t>Общепрофессиональные дисциплины</t>
  </si>
  <si>
    <t>ОПД.01</t>
  </si>
  <si>
    <t>Теория государства и права</t>
  </si>
  <si>
    <t>ОПД.02</t>
  </si>
  <si>
    <t>Конституционное право</t>
  </si>
  <si>
    <t>ОПД.03</t>
  </si>
  <si>
    <t>ОПД.04</t>
  </si>
  <si>
    <t>Основы экологического права</t>
  </si>
  <si>
    <t>ОПД.05</t>
  </si>
  <si>
    <t>Трудовое право</t>
  </si>
  <si>
    <t>ОПД.06</t>
  </si>
  <si>
    <t>Гражданское право</t>
  </si>
  <si>
    <t>ОПД.10</t>
  </si>
  <si>
    <t>Статистика</t>
  </si>
  <si>
    <t>ОПД.13</t>
  </si>
  <si>
    <t>Документационное обеспечение управления</t>
  </si>
  <si>
    <t>ОПД.15</t>
  </si>
  <si>
    <t>Безопасность жизнедеятельности</t>
  </si>
  <si>
    <t>ОПД.20</t>
  </si>
  <si>
    <t>Архивное дело</t>
  </si>
  <si>
    <t>ПМ.00</t>
  </si>
  <si>
    <t>Профессиональные модули</t>
  </si>
  <si>
    <t>ПМ.01</t>
  </si>
  <si>
    <t>Обеспечение реализации прав граждан в сфере пенсионного обеспечения и социальной защиты населения</t>
  </si>
  <si>
    <t>МДК.01.01</t>
  </si>
  <si>
    <t>Право социального обеспечения</t>
  </si>
  <si>
    <t>МДК.01.02</t>
  </si>
  <si>
    <t>Психология социально-правовой деятельности</t>
  </si>
  <si>
    <t>УП.01</t>
  </si>
  <si>
    <t>Учебная практика</t>
  </si>
  <si>
    <t>ПП.01</t>
  </si>
  <si>
    <t>Производственная практика</t>
  </si>
  <si>
    <t>Экз</t>
  </si>
  <si>
    <t xml:space="preserve">  Экз</t>
  </si>
  <si>
    <t>2 экз</t>
  </si>
  <si>
    <t>ТГП</t>
  </si>
  <si>
    <t>ДОУ</t>
  </si>
  <si>
    <t>конст. Пр.</t>
  </si>
  <si>
    <t>адм. Пр.</t>
  </si>
  <si>
    <t>МДК</t>
  </si>
  <si>
    <t xml:space="preserve"> ПМ.01</t>
  </si>
  <si>
    <t>арх.дело+ экол. пр.</t>
  </si>
  <si>
    <t>3 курс</t>
  </si>
  <si>
    <t>П. 00</t>
  </si>
  <si>
    <t xml:space="preserve">Профессиональный  цикл </t>
  </si>
  <si>
    <t>ОП. 00</t>
  </si>
  <si>
    <t>ОПД.07</t>
  </si>
  <si>
    <t>Семейное право</t>
  </si>
  <si>
    <t>ОПД.08</t>
  </si>
  <si>
    <t>Гражданский процесс</t>
  </si>
  <si>
    <t>ОПД.09</t>
  </si>
  <si>
    <t>Страховое дело</t>
  </si>
  <si>
    <t>Экономика организации</t>
  </si>
  <si>
    <t>ОПД.12</t>
  </si>
  <si>
    <t>Менеджмент</t>
  </si>
  <si>
    <t>ОПД.14</t>
  </si>
  <si>
    <t>Информационные технологии в профессиональной деятельности</t>
  </si>
  <si>
    <t>ОПД.16</t>
  </si>
  <si>
    <t>Основы уголовного права, уголовного процесса</t>
  </si>
  <si>
    <t>ОПД.17</t>
  </si>
  <si>
    <t>Земельное право</t>
  </si>
  <si>
    <t>ОПД.18</t>
  </si>
  <si>
    <t>Предпринимательское право</t>
  </si>
  <si>
    <t>ОПД.19</t>
  </si>
  <si>
    <t>Нотариат</t>
  </si>
  <si>
    <t>ПМ. 00</t>
  </si>
  <si>
    <t>ПМ.02</t>
  </si>
  <si>
    <t>Организационное обеспечение деятельности учреждений социальной защиты населения и органов Пенсионного фонда Российской Федерации</t>
  </si>
  <si>
    <t>МДК.02.01</t>
  </si>
  <si>
    <t>Организация работы органов и учреждений социальной защиты населений</t>
  </si>
  <si>
    <t>УП.02</t>
  </si>
  <si>
    <t>ПП.02</t>
  </si>
  <si>
    <t>ВДП</t>
  </si>
  <si>
    <t>ЗДП</t>
  </si>
  <si>
    <t>Труд. право</t>
  </si>
  <si>
    <t>страх.дело</t>
  </si>
  <si>
    <t>МДК + гражд. Право</t>
  </si>
  <si>
    <t>Сем. Пр.</t>
  </si>
  <si>
    <t>нот.+ гр.пр.</t>
  </si>
  <si>
    <t>3 семестр</t>
  </si>
  <si>
    <t>4 семестр</t>
  </si>
  <si>
    <t>Административное право</t>
  </si>
  <si>
    <t>5 семестр</t>
  </si>
  <si>
    <t>6 семестр</t>
  </si>
  <si>
    <t>Основы проектной деятельности/Искусство</t>
  </si>
  <si>
    <t xml:space="preserve">Календарный график учебного процесса для студентов  1 курса специальности 40.02.01 Право и организация социального обеспечения  </t>
  </si>
  <si>
    <t xml:space="preserve">Календарный график учебного процесса для студентов  2 курса   специальности 40.02.01 Право и организация социального обеспечения  </t>
  </si>
  <si>
    <t>2 курс</t>
  </si>
  <si>
    <t xml:space="preserve">1 курс </t>
  </si>
  <si>
    <t>ПДП</t>
  </si>
  <si>
    <t>26.08-01.09</t>
  </si>
  <si>
    <t>02.09-06.09</t>
  </si>
  <si>
    <t>09.09-13.09</t>
  </si>
  <si>
    <t>16.09-20.09</t>
  </si>
  <si>
    <t>23.09-27.09</t>
  </si>
  <si>
    <t>30.09-04.10</t>
  </si>
  <si>
    <t>07.10-11.10</t>
  </si>
  <si>
    <t>14.10-18.10</t>
  </si>
  <si>
    <t>21.10-25.10</t>
  </si>
  <si>
    <t>28.10-01.11</t>
  </si>
  <si>
    <t>04.11-08.11</t>
  </si>
  <si>
    <t>11.11-15.11</t>
  </si>
  <si>
    <t>18.11-22.11</t>
  </si>
  <si>
    <t>25.11-29.12</t>
  </si>
  <si>
    <t>02.12-06.12</t>
  </si>
  <si>
    <t>09.12-13.12</t>
  </si>
  <si>
    <t>16.12-20.12</t>
  </si>
  <si>
    <t>23.12-27.12</t>
  </si>
  <si>
    <t>30.12-03.01</t>
  </si>
  <si>
    <t>06.01-10.01</t>
  </si>
  <si>
    <t>13.01-17.01</t>
  </si>
  <si>
    <t>20.01-24.01</t>
  </si>
  <si>
    <t>27.01-31.01</t>
  </si>
  <si>
    <t>03.02-07.02</t>
  </si>
  <si>
    <t>10.02-14.02</t>
  </si>
  <si>
    <t>17.02-21.02</t>
  </si>
  <si>
    <t>24.02-28.02</t>
  </si>
  <si>
    <t>02.03-06.03</t>
  </si>
  <si>
    <t>09.03-13.03</t>
  </si>
  <si>
    <t>16.03-20.03</t>
  </si>
  <si>
    <t>23.03-27.03</t>
  </si>
  <si>
    <t>30.03-03.04</t>
  </si>
  <si>
    <t>06.04-10.04</t>
  </si>
  <si>
    <t>13.04-17.04</t>
  </si>
  <si>
    <t>20.04-24.04</t>
  </si>
  <si>
    <t>27.04-01.05</t>
  </si>
  <si>
    <t>04.05-08.05</t>
  </si>
  <si>
    <t>11.05-15.05</t>
  </si>
  <si>
    <t>18.05-22.05</t>
  </si>
  <si>
    <t>25.05-29.06</t>
  </si>
  <si>
    <t>01.06-05.06</t>
  </si>
  <si>
    <t>08.06-12.06</t>
  </si>
  <si>
    <t>15.06-19.06</t>
  </si>
  <si>
    <t>22.06-26.06</t>
  </si>
  <si>
    <t>сентябрь</t>
  </si>
  <si>
    <t>Порядковые номера  недель учебного года</t>
  </si>
  <si>
    <t>Родной язык</t>
  </si>
  <si>
    <t>ОУДб.03</t>
  </si>
  <si>
    <t>ОУДб. 09</t>
  </si>
  <si>
    <t>ОУДб.10</t>
  </si>
  <si>
    <t>ОУДп. 12</t>
  </si>
  <si>
    <t>ОУДп. 13</t>
  </si>
  <si>
    <t>УД.14</t>
  </si>
  <si>
    <t>Календарный график учебного процесса для студентов  1 курса специальности 40.02.01 Право и организация социального обеспечения</t>
  </si>
  <si>
    <r>
      <rPr>
        <sz val="16"/>
        <color theme="1"/>
        <rFont val="Calibri"/>
        <family val="2"/>
        <charset val="204"/>
        <scheme val="minor"/>
      </rPr>
      <t>Календарный график учебного процесса для студентов  2 курса   специальности 40.02.01 Право и организация социального обеспечения</t>
    </r>
    <r>
      <rPr>
        <sz val="11"/>
        <color theme="1"/>
        <rFont val="Calibri"/>
        <family val="2"/>
        <scheme val="minor"/>
      </rPr>
      <t xml:space="preserve">  </t>
    </r>
  </si>
  <si>
    <t xml:space="preserve">Календарный график учебного процесса для студентов  3 курса   специальности 40.02.01 Право и организация социального обеспечения </t>
  </si>
  <si>
    <t xml:space="preserve">2 курс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</si>
</sst>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6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23">
    <xf numFmtId="0" fontId="0" fillId="0" borderId="0" xfId="0"/>
    <xf numFmtId="0" fontId="0" fillId="0" borderId="0" xfId="0" applyAlignment="1">
      <alignment wrapText="1"/>
    </xf>
    <xf numFmtId="0" fontId="4" fillId="2" borderId="3" xfId="0" applyFont="1" applyFill="1" applyBorder="1" applyAlignment="1">
      <alignment vertical="center" textRotation="90"/>
    </xf>
    <xf numFmtId="0" fontId="4" fillId="2" borderId="4" xfId="0" applyFont="1" applyFill="1" applyBorder="1" applyAlignment="1">
      <alignment vertical="center" textRotation="90"/>
    </xf>
    <xf numFmtId="14" fontId="4" fillId="2" borderId="3" xfId="0" applyNumberFormat="1" applyFont="1" applyFill="1" applyBorder="1" applyAlignment="1">
      <alignment vertical="center" textRotation="90"/>
    </xf>
    <xf numFmtId="0" fontId="4" fillId="0" borderId="3" xfId="0" applyFont="1" applyFill="1" applyBorder="1" applyAlignment="1">
      <alignment vertical="center" textRotation="90"/>
    </xf>
    <xf numFmtId="0" fontId="5" fillId="0" borderId="3" xfId="0" applyFont="1" applyFill="1" applyBorder="1" applyAlignment="1">
      <alignment vertical="center" textRotation="90"/>
    </xf>
    <xf numFmtId="0" fontId="4" fillId="3" borderId="3" xfId="0" applyFont="1" applyFill="1" applyBorder="1" applyAlignment="1">
      <alignment vertical="center" textRotation="90"/>
    </xf>
    <xf numFmtId="0" fontId="6" fillId="2" borderId="3" xfId="0" applyFont="1" applyFill="1" applyBorder="1" applyAlignment="1">
      <alignment vertical="center" textRotation="90"/>
    </xf>
    <xf numFmtId="0" fontId="7" fillId="2" borderId="3" xfId="0" applyFont="1" applyFill="1" applyBorder="1" applyAlignment="1">
      <alignment vertical="center" textRotation="90"/>
    </xf>
    <xf numFmtId="0" fontId="10" fillId="0" borderId="7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textRotation="90"/>
    </xf>
    <xf numFmtId="0" fontId="10" fillId="0" borderId="13" xfId="0" applyFont="1" applyBorder="1" applyAlignment="1">
      <alignment horizontal="center" vertical="center" textRotation="90"/>
    </xf>
    <xf numFmtId="0" fontId="10" fillId="0" borderId="13" xfId="0" applyFont="1" applyBorder="1" applyAlignment="1">
      <alignment horizontal="center" vertical="center" textRotation="90" wrapText="1"/>
    </xf>
    <xf numFmtId="0" fontId="10" fillId="2" borderId="13" xfId="0" applyFont="1" applyFill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15" xfId="0" applyFont="1" applyBorder="1" applyAlignment="1">
      <alignment horizontal="center" vertical="center" textRotation="90" wrapText="1"/>
    </xf>
    <xf numFmtId="0" fontId="10" fillId="4" borderId="13" xfId="0" applyFont="1" applyFill="1" applyBorder="1" applyAlignment="1">
      <alignment horizontal="center" vertical="center" textRotation="90" wrapText="1"/>
    </xf>
    <xf numFmtId="0" fontId="10" fillId="4" borderId="13" xfId="0" applyFont="1" applyFill="1" applyBorder="1" applyAlignment="1">
      <alignment horizontal="center" vertical="center" textRotation="90"/>
    </xf>
    <xf numFmtId="0" fontId="10" fillId="2" borderId="13" xfId="0" applyFont="1" applyFill="1" applyBorder="1" applyAlignment="1">
      <alignment horizontal="center" vertical="center" textRotation="90"/>
    </xf>
    <xf numFmtId="0" fontId="11" fillId="5" borderId="21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textRotation="90"/>
    </xf>
    <xf numFmtId="0" fontId="10" fillId="0" borderId="13" xfId="0" applyFont="1" applyFill="1" applyBorder="1" applyAlignment="1">
      <alignment horizontal="center" vertical="center" textRotation="90" wrapText="1"/>
    </xf>
    <xf numFmtId="0" fontId="11" fillId="0" borderId="2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2" borderId="13" xfId="0" applyFont="1" applyFill="1" applyBorder="1" applyAlignment="1">
      <alignment horizontal="center" vertical="center" textRotation="90" wrapText="1"/>
    </xf>
    <xf numFmtId="0" fontId="15" fillId="4" borderId="13" xfId="0" applyFont="1" applyFill="1" applyBorder="1" applyAlignment="1">
      <alignment horizontal="center" vertical="center" textRotation="90" wrapText="1"/>
    </xf>
    <xf numFmtId="0" fontId="10" fillId="9" borderId="13" xfId="0" applyFont="1" applyFill="1" applyBorder="1" applyAlignment="1">
      <alignment horizontal="center" vertical="center" textRotation="90"/>
    </xf>
    <xf numFmtId="0" fontId="10" fillId="3" borderId="13" xfId="0" applyFont="1" applyFill="1" applyBorder="1" applyAlignment="1">
      <alignment horizontal="center" vertical="center" textRotation="90"/>
    </xf>
    <xf numFmtId="0" fontId="16" fillId="5" borderId="22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16" fillId="10" borderId="1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9" borderId="13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/>
    </xf>
    <xf numFmtId="0" fontId="20" fillId="10" borderId="1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9" borderId="22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0" fillId="3" borderId="22" xfId="0" applyFont="1" applyFill="1" applyBorder="1" applyAlignment="1">
      <alignment vertical="center" wrapText="1"/>
    </xf>
    <xf numFmtId="0" fontId="20" fillId="3" borderId="18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textRotation="90" wrapText="1"/>
    </xf>
    <xf numFmtId="0" fontId="20" fillId="0" borderId="22" xfId="0" applyFont="1" applyBorder="1" applyAlignment="1">
      <alignment horizontal="center" vertical="center" wrapText="1"/>
    </xf>
    <xf numFmtId="0" fontId="20" fillId="4" borderId="22" xfId="0" applyFont="1" applyFill="1" applyBorder="1" applyAlignment="1">
      <alignment vertical="center" wrapText="1"/>
    </xf>
    <xf numFmtId="0" fontId="20" fillId="3" borderId="22" xfId="0" applyFont="1" applyFill="1" applyBorder="1" applyAlignment="1">
      <alignment vertical="center" textRotation="90" wrapText="1"/>
    </xf>
    <xf numFmtId="0" fontId="20" fillId="0" borderId="22" xfId="0" applyFont="1" applyFill="1" applyBorder="1" applyAlignment="1">
      <alignment vertical="center" textRotation="90" wrapText="1"/>
    </xf>
    <xf numFmtId="0" fontId="13" fillId="2" borderId="22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vertical="center" textRotation="90"/>
    </xf>
    <xf numFmtId="0" fontId="10" fillId="3" borderId="1" xfId="0" applyFont="1" applyFill="1" applyBorder="1" applyAlignment="1">
      <alignment vertical="center" textRotation="90"/>
    </xf>
    <xf numFmtId="0" fontId="10" fillId="3" borderId="2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 wrapText="1"/>
    </xf>
    <xf numFmtId="0" fontId="10" fillId="9" borderId="2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 textRotation="90"/>
    </xf>
    <xf numFmtId="0" fontId="10" fillId="0" borderId="22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0" fillId="0" borderId="18" xfId="0" applyFont="1" applyBorder="1" applyAlignment="1">
      <alignment horizontal="center" vertical="center" textRotation="90"/>
    </xf>
    <xf numFmtId="0" fontId="10" fillId="3" borderId="13" xfId="0" applyFont="1" applyFill="1" applyBorder="1" applyAlignment="1">
      <alignment horizontal="center" vertical="center" textRotation="90" wrapText="1"/>
    </xf>
    <xf numFmtId="0" fontId="10" fillId="9" borderId="13" xfId="0" applyFont="1" applyFill="1" applyBorder="1" applyAlignment="1">
      <alignment horizontal="center" vertical="center" textRotation="90" wrapText="1"/>
    </xf>
    <xf numFmtId="0" fontId="10" fillId="11" borderId="13" xfId="0" applyFont="1" applyFill="1" applyBorder="1" applyAlignment="1">
      <alignment horizontal="center" vertical="center" textRotation="90"/>
    </xf>
    <xf numFmtId="0" fontId="10" fillId="12" borderId="13" xfId="0" applyFont="1" applyFill="1" applyBorder="1" applyAlignment="1">
      <alignment horizontal="center" vertical="center" textRotation="90"/>
    </xf>
    <xf numFmtId="0" fontId="10" fillId="13" borderId="13" xfId="0" applyFont="1" applyFill="1" applyBorder="1" applyAlignment="1">
      <alignment horizontal="center" vertical="center" textRotation="90"/>
    </xf>
    <xf numFmtId="0" fontId="16" fillId="11" borderId="13" xfId="0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/>
    </xf>
    <xf numFmtId="0" fontId="16" fillId="12" borderId="13" xfId="0" applyFont="1" applyFill="1" applyBorder="1" applyAlignment="1">
      <alignment horizontal="center" vertical="center"/>
    </xf>
    <xf numFmtId="0" fontId="16" fillId="13" borderId="1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/>
    </xf>
    <xf numFmtId="0" fontId="12" fillId="12" borderId="13" xfId="0" applyFont="1" applyFill="1" applyBorder="1" applyAlignment="1">
      <alignment horizontal="center" vertical="center"/>
    </xf>
    <xf numFmtId="0" fontId="10" fillId="12" borderId="13" xfId="0" applyFont="1" applyFill="1" applyBorder="1" applyAlignment="1">
      <alignment horizontal="center" vertical="center"/>
    </xf>
    <xf numFmtId="0" fontId="10" fillId="13" borderId="1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vertical="center" textRotation="90" wrapText="1"/>
    </xf>
    <xf numFmtId="0" fontId="10" fillId="2" borderId="22" xfId="0" applyFont="1" applyFill="1" applyBorder="1" applyAlignment="1">
      <alignment vertical="center" textRotation="90" wrapText="1"/>
    </xf>
    <xf numFmtId="0" fontId="10" fillId="0" borderId="12" xfId="0" applyFont="1" applyFill="1" applyBorder="1" applyAlignment="1">
      <alignment vertical="center" textRotation="90" wrapText="1"/>
    </xf>
    <xf numFmtId="0" fontId="10" fillId="2" borderId="12" xfId="0" applyFont="1" applyFill="1" applyBorder="1" applyAlignment="1">
      <alignment vertical="center" textRotation="90" wrapText="1"/>
    </xf>
    <xf numFmtId="0" fontId="10" fillId="3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0" fillId="0" borderId="22" xfId="0" applyBorder="1"/>
    <xf numFmtId="0" fontId="10" fillId="0" borderId="16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 textRotation="90"/>
    </xf>
    <xf numFmtId="0" fontId="11" fillId="0" borderId="1" xfId="0" applyFont="1" applyFill="1" applyBorder="1" applyAlignment="1">
      <alignment vertical="center" textRotation="90"/>
    </xf>
    <xf numFmtId="0" fontId="26" fillId="0" borderId="22" xfId="0" applyFont="1" applyFill="1" applyBorder="1" applyAlignment="1">
      <alignment vertical="center" textRotation="90"/>
    </xf>
    <xf numFmtId="0" fontId="10" fillId="0" borderId="22" xfId="0" applyFont="1" applyFill="1" applyBorder="1" applyAlignment="1">
      <alignment vertical="center" textRotation="90"/>
    </xf>
    <xf numFmtId="0" fontId="11" fillId="0" borderId="22" xfId="0" applyFont="1" applyFill="1" applyBorder="1" applyAlignment="1">
      <alignment vertical="center" textRotation="90"/>
    </xf>
    <xf numFmtId="0" fontId="11" fillId="0" borderId="12" xfId="0" applyFont="1" applyFill="1" applyBorder="1" applyAlignment="1">
      <alignment vertical="center" textRotation="90"/>
    </xf>
    <xf numFmtId="0" fontId="10" fillId="2" borderId="42" xfId="0" applyFont="1" applyFill="1" applyBorder="1" applyAlignment="1">
      <alignment horizontal="center" vertical="center"/>
    </xf>
    <xf numFmtId="0" fontId="10" fillId="9" borderId="4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vertical="center" textRotation="90"/>
    </xf>
    <xf numFmtId="0" fontId="10" fillId="3" borderId="42" xfId="0" applyFont="1" applyFill="1" applyBorder="1" applyAlignment="1">
      <alignment horizontal="center" vertical="center"/>
    </xf>
    <xf numFmtId="0" fontId="16" fillId="5" borderId="49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vertical="center" textRotation="90"/>
    </xf>
    <xf numFmtId="0" fontId="15" fillId="0" borderId="13" xfId="0" applyFont="1" applyFill="1" applyBorder="1" applyAlignment="1">
      <alignment horizontal="center" vertical="center" textRotation="90" wrapText="1"/>
    </xf>
    <xf numFmtId="0" fontId="24" fillId="0" borderId="51" xfId="0" applyFont="1" applyBorder="1" applyAlignment="1">
      <alignment horizontal="center" vertical="center" wrapText="1"/>
    </xf>
    <xf numFmtId="0" fontId="7" fillId="0" borderId="22" xfId="0" applyFont="1" applyBorder="1" applyAlignment="1">
      <alignment textRotation="90"/>
    </xf>
    <xf numFmtId="0" fontId="0" fillId="0" borderId="40" xfId="0" applyBorder="1"/>
    <xf numFmtId="0" fontId="7" fillId="0" borderId="22" xfId="0" applyFont="1" applyBorder="1" applyAlignment="1">
      <alignment horizontal="center" textRotation="90"/>
    </xf>
    <xf numFmtId="0" fontId="10" fillId="15" borderId="13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 indent="15"/>
    </xf>
    <xf numFmtId="0" fontId="10" fillId="0" borderId="3" xfId="0" applyFont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/>
    </xf>
    <xf numFmtId="0" fontId="3" fillId="7" borderId="20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textRotation="90"/>
    </xf>
    <xf numFmtId="0" fontId="11" fillId="2" borderId="5" xfId="0" applyFont="1" applyFill="1" applyBorder="1" applyAlignment="1">
      <alignment horizontal="center" vertical="center" textRotation="90"/>
    </xf>
    <xf numFmtId="0" fontId="11" fillId="2" borderId="12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textRotation="90"/>
    </xf>
    <xf numFmtId="0" fontId="10" fillId="0" borderId="5" xfId="0" applyFont="1" applyFill="1" applyBorder="1" applyAlignment="1">
      <alignment horizontal="center" vertical="center" textRotation="90"/>
    </xf>
    <xf numFmtId="0" fontId="10" fillId="0" borderId="12" xfId="0" applyFont="1" applyFill="1" applyBorder="1" applyAlignment="1">
      <alignment horizontal="center" vertical="center" textRotation="90"/>
    </xf>
    <xf numFmtId="0" fontId="25" fillId="0" borderId="1" xfId="0" applyFont="1" applyFill="1" applyBorder="1" applyAlignment="1">
      <alignment horizontal="center" vertical="center" textRotation="90"/>
    </xf>
    <xf numFmtId="0" fontId="25" fillId="0" borderId="5" xfId="0" applyFont="1" applyFill="1" applyBorder="1" applyAlignment="1">
      <alignment horizontal="center" vertical="center" textRotation="90"/>
    </xf>
    <xf numFmtId="0" fontId="25" fillId="0" borderId="12" xfId="0" applyFont="1" applyFill="1" applyBorder="1" applyAlignment="1">
      <alignment horizontal="center" vertical="center" textRotation="90"/>
    </xf>
    <xf numFmtId="0" fontId="20" fillId="0" borderId="1" xfId="0" applyFont="1" applyFill="1" applyBorder="1" applyAlignment="1">
      <alignment horizontal="center" vertical="center" textRotation="90"/>
    </xf>
    <xf numFmtId="0" fontId="20" fillId="0" borderId="5" xfId="0" applyFont="1" applyFill="1" applyBorder="1" applyAlignment="1">
      <alignment horizontal="center" vertical="center" textRotation="90"/>
    </xf>
    <xf numFmtId="0" fontId="20" fillId="0" borderId="12" xfId="0" applyFont="1" applyFill="1" applyBorder="1" applyAlignment="1">
      <alignment horizontal="center" vertical="center" textRotation="90"/>
    </xf>
    <xf numFmtId="0" fontId="3" fillId="0" borderId="3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12" xfId="0" applyFont="1" applyFill="1" applyBorder="1" applyAlignment="1">
      <alignment horizontal="center" vertical="center" textRotation="90" wrapText="1"/>
    </xf>
    <xf numFmtId="0" fontId="10" fillId="9" borderId="16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90"/>
    </xf>
    <xf numFmtId="0" fontId="11" fillId="0" borderId="5" xfId="0" applyFont="1" applyFill="1" applyBorder="1" applyAlignment="1">
      <alignment horizontal="center" vertical="center" textRotation="90"/>
    </xf>
    <xf numFmtId="0" fontId="11" fillId="0" borderId="12" xfId="0" applyFont="1" applyFill="1" applyBorder="1" applyAlignment="1">
      <alignment horizontal="center" vertical="center" textRotation="90"/>
    </xf>
    <xf numFmtId="0" fontId="11" fillId="0" borderId="3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12" xfId="0" applyFont="1" applyFill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11" fillId="7" borderId="20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1" fillId="10" borderId="2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 textRotation="90" wrapText="1"/>
    </xf>
    <xf numFmtId="0" fontId="20" fillId="9" borderId="16" xfId="0" applyFont="1" applyFill="1" applyBorder="1" applyAlignment="1">
      <alignment horizontal="center" vertical="center" wrapText="1"/>
    </xf>
    <xf numFmtId="0" fontId="20" fillId="9" borderId="18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textRotation="90" wrapText="1"/>
    </xf>
    <xf numFmtId="0" fontId="11" fillId="0" borderId="22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textRotation="90" wrapText="1"/>
    </xf>
    <xf numFmtId="0" fontId="10" fillId="3" borderId="22" xfId="0" applyFont="1" applyFill="1" applyBorder="1" applyAlignment="1">
      <alignment horizontal="center" vertical="center" textRotation="90"/>
    </xf>
    <xf numFmtId="0" fontId="10" fillId="3" borderId="1" xfId="0" applyFont="1" applyFill="1" applyBorder="1" applyAlignment="1">
      <alignment horizontal="center" vertical="center" textRotation="90"/>
    </xf>
    <xf numFmtId="0" fontId="10" fillId="3" borderId="5" xfId="0" applyFont="1" applyFill="1" applyBorder="1" applyAlignment="1">
      <alignment horizontal="center" vertical="center" textRotation="90"/>
    </xf>
    <xf numFmtId="0" fontId="10" fillId="3" borderId="12" xfId="0" applyFont="1" applyFill="1" applyBorder="1" applyAlignment="1">
      <alignment horizontal="center" vertical="center" textRotation="90"/>
    </xf>
    <xf numFmtId="0" fontId="3" fillId="7" borderId="8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25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10" fillId="0" borderId="12" xfId="0" applyFont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9" fillId="0" borderId="1" xfId="1" applyFont="1" applyBorder="1" applyAlignment="1">
      <alignment horizontal="center" vertical="center" textRotation="90"/>
    </xf>
    <xf numFmtId="0" fontId="9" fillId="0" borderId="11" xfId="1" applyFont="1" applyBorder="1" applyAlignment="1">
      <alignment horizontal="center" vertical="center" textRotation="90"/>
    </xf>
    <xf numFmtId="0" fontId="9" fillId="0" borderId="5" xfId="1" applyFont="1" applyBorder="1" applyAlignment="1">
      <alignment horizontal="center" vertical="center" textRotation="90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 textRotation="90"/>
    </xf>
    <xf numFmtId="0" fontId="11" fillId="0" borderId="16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textRotation="90" wrapText="1"/>
    </xf>
    <xf numFmtId="0" fontId="3" fillId="14" borderId="10" xfId="0" applyFont="1" applyFill="1" applyBorder="1" applyAlignment="1">
      <alignment horizontal="center" vertical="center" wrapText="1"/>
    </xf>
    <xf numFmtId="0" fontId="3" fillId="14" borderId="24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10" fillId="0" borderId="22" xfId="0" applyFont="1" applyFill="1" applyBorder="1" applyAlignment="1">
      <alignment horizontal="center" vertical="center" textRotation="90" wrapText="1"/>
    </xf>
    <xf numFmtId="0" fontId="3" fillId="0" borderId="22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9" fillId="0" borderId="12" xfId="1" applyFont="1" applyBorder="1" applyAlignment="1">
      <alignment horizontal="center" vertical="center" textRotation="90"/>
    </xf>
    <xf numFmtId="0" fontId="11" fillId="0" borderId="47" xfId="0" applyFont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textRotation="90" wrapText="1"/>
    </xf>
    <xf numFmtId="0" fontId="10" fillId="0" borderId="16" xfId="0" applyFont="1" applyBorder="1" applyAlignment="1">
      <alignment horizontal="center" vertical="center"/>
    </xf>
    <xf numFmtId="0" fontId="3" fillId="5" borderId="4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10" fillId="5" borderId="22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13" fillId="5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4" xfId="0" applyFont="1" applyBorder="1" applyAlignment="1">
      <alignment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vertical="center" textRotation="90" wrapText="1"/>
    </xf>
    <xf numFmtId="0" fontId="20" fillId="9" borderId="12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vertical="center" textRotation="90"/>
    </xf>
    <xf numFmtId="0" fontId="10" fillId="9" borderId="22" xfId="0" applyFont="1" applyFill="1" applyBorder="1" applyAlignment="1">
      <alignment vertical="center" textRotation="90"/>
    </xf>
    <xf numFmtId="0" fontId="10" fillId="9" borderId="22" xfId="0" applyFont="1" applyFill="1" applyBorder="1" applyAlignment="1">
      <alignment vertical="center"/>
    </xf>
    <xf numFmtId="0" fontId="10" fillId="9" borderId="12" xfId="0" applyFont="1" applyFill="1" applyBorder="1" applyAlignment="1">
      <alignment vertical="center" textRotation="90"/>
    </xf>
    <xf numFmtId="0" fontId="1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130"/>
  <sheetViews>
    <sheetView tabSelected="1" topLeftCell="A96" zoomScale="82" zoomScaleNormal="82" workbookViewId="0">
      <selection activeCell="H85" sqref="H85"/>
    </sheetView>
  </sheetViews>
  <sheetFormatPr defaultRowHeight="15" x14ac:dyDescent="0.25"/>
  <cols>
    <col min="1" max="1" width="5" customWidth="1"/>
    <col min="2" max="2" width="10.42578125" customWidth="1"/>
    <col min="3" max="3" width="26.5703125" customWidth="1"/>
    <col min="4" max="5" width="6.85546875" customWidth="1"/>
    <col min="6" max="6" width="7" customWidth="1"/>
    <col min="7" max="7" width="11.140625" customWidth="1"/>
    <col min="8" max="16" width="4.85546875" customWidth="1"/>
    <col min="17" max="51" width="4.7109375" customWidth="1"/>
    <col min="52" max="52" width="10.140625" customWidth="1"/>
  </cols>
  <sheetData>
    <row r="3" spans="1:52" ht="20.25" x14ac:dyDescent="0.25">
      <c r="B3" s="317" t="s">
        <v>214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</row>
    <row r="4" spans="1:52" ht="15.75" thickBot="1" x14ac:dyDescent="0.3">
      <c r="B4" s="1"/>
      <c r="C4" s="1"/>
      <c r="D4" s="1"/>
      <c r="E4" s="1"/>
      <c r="F4" s="1"/>
      <c r="G4" s="1"/>
      <c r="AZ4" s="72"/>
    </row>
    <row r="5" spans="1:52" ht="63.75" x14ac:dyDescent="0.25">
      <c r="A5" s="340" t="s">
        <v>0</v>
      </c>
      <c r="B5" s="342" t="s">
        <v>1</v>
      </c>
      <c r="C5" s="367" t="s">
        <v>2</v>
      </c>
      <c r="D5" s="342" t="s">
        <v>3</v>
      </c>
      <c r="E5" s="342" t="s">
        <v>110</v>
      </c>
      <c r="F5" s="342" t="s">
        <v>5</v>
      </c>
      <c r="G5" s="318" t="s">
        <v>6</v>
      </c>
      <c r="H5" s="208" t="s">
        <v>7</v>
      </c>
      <c r="I5" s="2" t="s">
        <v>8</v>
      </c>
      <c r="J5" s="3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4" t="s">
        <v>14</v>
      </c>
      <c r="P5" s="5" t="s">
        <v>15</v>
      </c>
      <c r="Q5" s="2" t="s">
        <v>16</v>
      </c>
      <c r="R5" s="2" t="s">
        <v>17</v>
      </c>
      <c r="S5" s="2" t="s">
        <v>18</v>
      </c>
      <c r="T5" s="2" t="s">
        <v>19</v>
      </c>
      <c r="U5" s="2" t="s">
        <v>20</v>
      </c>
      <c r="V5" s="2" t="s">
        <v>21</v>
      </c>
      <c r="W5" s="2" t="s">
        <v>22</v>
      </c>
      <c r="X5" s="5" t="s">
        <v>23</v>
      </c>
      <c r="Y5" s="6" t="s">
        <v>24</v>
      </c>
      <c r="Z5" s="7" t="s">
        <v>25</v>
      </c>
      <c r="AA5" s="2" t="s">
        <v>26</v>
      </c>
      <c r="AB5" s="2" t="s">
        <v>27</v>
      </c>
      <c r="AC5" s="3" t="s">
        <v>28</v>
      </c>
      <c r="AD5" s="2" t="s">
        <v>29</v>
      </c>
      <c r="AE5" s="2" t="s">
        <v>30</v>
      </c>
      <c r="AF5" s="2" t="s">
        <v>31</v>
      </c>
      <c r="AG5" s="5" t="s">
        <v>32</v>
      </c>
      <c r="AH5" s="2" t="s">
        <v>33</v>
      </c>
      <c r="AI5" s="5" t="s">
        <v>34</v>
      </c>
      <c r="AJ5" s="2" t="s">
        <v>35</v>
      </c>
      <c r="AK5" s="3" t="s">
        <v>36</v>
      </c>
      <c r="AL5" s="2" t="s">
        <v>37</v>
      </c>
      <c r="AM5" s="2" t="s">
        <v>38</v>
      </c>
      <c r="AN5" s="2" t="s">
        <v>39</v>
      </c>
      <c r="AO5" s="3" t="s">
        <v>40</v>
      </c>
      <c r="AP5" s="2" t="s">
        <v>41</v>
      </c>
      <c r="AQ5" s="2" t="s">
        <v>42</v>
      </c>
      <c r="AR5" s="2" t="s">
        <v>43</v>
      </c>
      <c r="AS5" s="2" t="s">
        <v>44</v>
      </c>
      <c r="AT5" s="2" t="s">
        <v>45</v>
      </c>
      <c r="AU5" s="2" t="s">
        <v>46</v>
      </c>
      <c r="AV5" s="2" t="s">
        <v>47</v>
      </c>
      <c r="AW5" s="2" t="s">
        <v>48</v>
      </c>
      <c r="AX5" s="2" t="s">
        <v>49</v>
      </c>
      <c r="AY5" s="8" t="s">
        <v>50</v>
      </c>
      <c r="AZ5" s="320" t="s">
        <v>60</v>
      </c>
    </row>
    <row r="6" spans="1:52" ht="16.5" thickBot="1" x14ac:dyDescent="0.3">
      <c r="A6" s="341"/>
      <c r="B6" s="319"/>
      <c r="C6" s="368"/>
      <c r="D6" s="319"/>
      <c r="E6" s="319"/>
      <c r="F6" s="319"/>
      <c r="G6" s="319"/>
      <c r="H6" s="295"/>
      <c r="I6" s="295"/>
      <c r="J6" s="295"/>
      <c r="K6" s="295" t="s">
        <v>61</v>
      </c>
      <c r="L6" s="295"/>
      <c r="M6" s="295"/>
      <c r="N6" s="295"/>
      <c r="O6" s="295"/>
      <c r="P6" s="10"/>
      <c r="Q6" s="295" t="s">
        <v>62</v>
      </c>
      <c r="R6" s="295"/>
      <c r="S6" s="295"/>
      <c r="T6" s="295" t="s">
        <v>63</v>
      </c>
      <c r="U6" s="295"/>
      <c r="V6" s="295"/>
      <c r="W6" s="295"/>
      <c r="X6" s="295"/>
      <c r="Y6" s="11"/>
      <c r="Z6" s="295" t="s">
        <v>64</v>
      </c>
      <c r="AA6" s="295"/>
      <c r="AB6" s="295"/>
      <c r="AC6" s="295"/>
      <c r="AD6" s="323" t="s">
        <v>65</v>
      </c>
      <c r="AE6" s="324"/>
      <c r="AF6" s="324"/>
      <c r="AG6" s="325"/>
      <c r="AH6" s="295" t="s">
        <v>66</v>
      </c>
      <c r="AI6" s="295"/>
      <c r="AJ6" s="295"/>
      <c r="AK6" s="295"/>
      <c r="AL6" s="295"/>
      <c r="AM6" s="295" t="s">
        <v>67</v>
      </c>
      <c r="AN6" s="295"/>
      <c r="AO6" s="295"/>
      <c r="AP6" s="295"/>
      <c r="AQ6" s="295" t="s">
        <v>68</v>
      </c>
      <c r="AR6" s="295"/>
      <c r="AS6" s="295"/>
      <c r="AT6" s="295"/>
      <c r="AU6" s="295" t="s">
        <v>69</v>
      </c>
      <c r="AV6" s="295"/>
      <c r="AW6" s="295"/>
      <c r="AX6" s="295"/>
      <c r="AY6" s="295"/>
      <c r="AZ6" s="321"/>
    </row>
    <row r="7" spans="1:52" ht="18" thickBot="1" x14ac:dyDescent="0.3">
      <c r="A7" s="341"/>
      <c r="B7" s="319"/>
      <c r="C7" s="368"/>
      <c r="D7" s="319"/>
      <c r="E7" s="319"/>
      <c r="F7" s="319"/>
      <c r="G7" s="319"/>
      <c r="H7" s="13">
        <v>36</v>
      </c>
      <c r="I7" s="13">
        <v>37</v>
      </c>
      <c r="J7" s="13">
        <v>38</v>
      </c>
      <c r="K7" s="13">
        <v>39</v>
      </c>
      <c r="L7" s="13">
        <v>40</v>
      </c>
      <c r="M7" s="13">
        <v>41</v>
      </c>
      <c r="N7" s="14">
        <v>42</v>
      </c>
      <c r="O7" s="14">
        <v>43</v>
      </c>
      <c r="P7" s="14">
        <v>44</v>
      </c>
      <c r="Q7" s="14">
        <v>45</v>
      </c>
      <c r="R7" s="14">
        <v>46</v>
      </c>
      <c r="S7" s="14">
        <v>47</v>
      </c>
      <c r="T7" s="14">
        <v>48</v>
      </c>
      <c r="U7" s="14">
        <v>49</v>
      </c>
      <c r="V7" s="14">
        <v>50</v>
      </c>
      <c r="W7" s="14">
        <v>51</v>
      </c>
      <c r="X7" s="15">
        <v>52</v>
      </c>
      <c r="Y7" s="15"/>
      <c r="Z7" s="15">
        <v>1</v>
      </c>
      <c r="AA7" s="14">
        <v>2</v>
      </c>
      <c r="AB7" s="14">
        <v>3</v>
      </c>
      <c r="AC7" s="14">
        <v>4</v>
      </c>
      <c r="AD7" s="16">
        <v>5</v>
      </c>
      <c r="AE7" s="17">
        <v>6</v>
      </c>
      <c r="AF7" s="17">
        <v>7</v>
      </c>
      <c r="AG7" s="17">
        <v>8</v>
      </c>
      <c r="AH7" s="14">
        <v>9</v>
      </c>
      <c r="AI7" s="14">
        <v>10</v>
      </c>
      <c r="AJ7" s="14">
        <v>11</v>
      </c>
      <c r="AK7" s="13">
        <v>12</v>
      </c>
      <c r="AL7" s="13">
        <v>13</v>
      </c>
      <c r="AM7" s="13">
        <v>14</v>
      </c>
      <c r="AN7" s="13">
        <v>15</v>
      </c>
      <c r="AO7" s="14">
        <v>16</v>
      </c>
      <c r="AP7" s="13">
        <v>17</v>
      </c>
      <c r="AQ7" s="13">
        <v>18</v>
      </c>
      <c r="AR7" s="13">
        <v>19</v>
      </c>
      <c r="AS7" s="13">
        <v>20</v>
      </c>
      <c r="AT7" s="13">
        <v>21</v>
      </c>
      <c r="AU7" s="13">
        <v>22</v>
      </c>
      <c r="AV7" s="13">
        <v>23</v>
      </c>
      <c r="AW7" s="13">
        <v>24</v>
      </c>
      <c r="AX7" s="13">
        <v>25</v>
      </c>
      <c r="AY7" s="13">
        <v>26</v>
      </c>
      <c r="AZ7" s="322"/>
    </row>
    <row r="8" spans="1:52" ht="16.5" thickBot="1" x14ac:dyDescent="0.3">
      <c r="A8" s="341"/>
      <c r="B8" s="319"/>
      <c r="C8" s="368"/>
      <c r="D8" s="319"/>
      <c r="E8" s="319"/>
      <c r="F8" s="319"/>
      <c r="G8" s="319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322"/>
    </row>
    <row r="9" spans="1:52" ht="18" thickBot="1" x14ac:dyDescent="0.3">
      <c r="A9" s="341"/>
      <c r="B9" s="319"/>
      <c r="C9" s="369"/>
      <c r="D9" s="343"/>
      <c r="E9" s="343"/>
      <c r="F9" s="343"/>
      <c r="G9" s="319"/>
      <c r="H9" s="12">
        <v>1</v>
      </c>
      <c r="I9" s="13">
        <v>2</v>
      </c>
      <c r="J9" s="13">
        <v>3</v>
      </c>
      <c r="K9" s="13">
        <v>4</v>
      </c>
      <c r="L9" s="13">
        <v>5</v>
      </c>
      <c r="M9" s="13">
        <v>6</v>
      </c>
      <c r="N9" s="13">
        <v>7</v>
      </c>
      <c r="O9" s="14">
        <v>8</v>
      </c>
      <c r="P9" s="18">
        <v>9</v>
      </c>
      <c r="Q9" s="65">
        <v>10</v>
      </c>
      <c r="R9" s="14">
        <v>11</v>
      </c>
      <c r="S9" s="14">
        <v>12</v>
      </c>
      <c r="T9" s="14">
        <v>13</v>
      </c>
      <c r="U9" s="14">
        <v>14</v>
      </c>
      <c r="V9" s="14">
        <v>15</v>
      </c>
      <c r="W9" s="14">
        <v>16</v>
      </c>
      <c r="X9" s="14">
        <v>17</v>
      </c>
      <c r="Y9" s="73"/>
      <c r="Z9" s="15">
        <v>18</v>
      </c>
      <c r="AA9" s="15">
        <v>19</v>
      </c>
      <c r="AB9" s="14">
        <v>20</v>
      </c>
      <c r="AC9" s="14">
        <v>21</v>
      </c>
      <c r="AD9" s="14">
        <v>22</v>
      </c>
      <c r="AE9" s="14">
        <v>23</v>
      </c>
      <c r="AF9" s="14">
        <v>24</v>
      </c>
      <c r="AG9" s="18">
        <v>25</v>
      </c>
      <c r="AH9" s="209">
        <v>26</v>
      </c>
      <c r="AI9" s="18">
        <v>27</v>
      </c>
      <c r="AJ9" s="65">
        <v>28</v>
      </c>
      <c r="AK9" s="14">
        <v>29</v>
      </c>
      <c r="AL9" s="13">
        <v>30</v>
      </c>
      <c r="AM9" s="214">
        <v>31</v>
      </c>
      <c r="AN9" s="75">
        <v>32</v>
      </c>
      <c r="AO9" s="64">
        <v>33</v>
      </c>
      <c r="AP9" s="14">
        <v>34</v>
      </c>
      <c r="AQ9" s="19">
        <v>35</v>
      </c>
      <c r="AR9" s="19">
        <v>36</v>
      </c>
      <c r="AS9" s="64">
        <v>37</v>
      </c>
      <c r="AT9" s="13">
        <v>38</v>
      </c>
      <c r="AU9" s="76">
        <v>39</v>
      </c>
      <c r="AV9" s="76">
        <v>40</v>
      </c>
      <c r="AW9" s="76">
        <v>41</v>
      </c>
      <c r="AX9" s="76">
        <v>42</v>
      </c>
      <c r="AY9" s="13">
        <v>43</v>
      </c>
      <c r="AZ9" s="322"/>
    </row>
    <row r="10" spans="1:52" ht="19.5" thickBot="1" x14ac:dyDescent="0.3">
      <c r="A10" s="312" t="s">
        <v>217</v>
      </c>
      <c r="B10" s="356" t="s">
        <v>111</v>
      </c>
      <c r="C10" s="261" t="s">
        <v>112</v>
      </c>
      <c r="D10" s="261"/>
      <c r="E10" s="261"/>
      <c r="F10" s="261"/>
      <c r="G10" s="21" t="s">
        <v>75</v>
      </c>
      <c r="H10" s="77"/>
      <c r="I10" s="78"/>
      <c r="J10" s="78"/>
      <c r="K10" s="78"/>
      <c r="L10" s="78"/>
      <c r="M10" s="78"/>
      <c r="N10" s="79"/>
      <c r="O10" s="79"/>
      <c r="P10" s="80"/>
      <c r="Q10" s="79"/>
      <c r="R10" s="79"/>
      <c r="S10" s="79"/>
      <c r="T10" s="79"/>
      <c r="U10" s="79"/>
      <c r="V10" s="79"/>
      <c r="W10" s="79"/>
      <c r="X10" s="81"/>
      <c r="Y10" s="81"/>
      <c r="Z10" s="81"/>
      <c r="AA10" s="79"/>
      <c r="AB10" s="79"/>
      <c r="AC10" s="79"/>
      <c r="AD10" s="79"/>
      <c r="AE10" s="79"/>
      <c r="AF10" s="79"/>
      <c r="AG10" s="82"/>
      <c r="AH10" s="79"/>
      <c r="AI10" s="80"/>
      <c r="AJ10" s="79"/>
      <c r="AK10" s="79"/>
      <c r="AL10" s="79"/>
      <c r="AM10" s="83"/>
      <c r="AN10" s="83"/>
      <c r="AO10" s="79"/>
      <c r="AP10" s="79"/>
      <c r="AQ10" s="80"/>
      <c r="AR10" s="80"/>
      <c r="AS10" s="79"/>
      <c r="AT10" s="84"/>
      <c r="AU10" s="84"/>
      <c r="AV10" s="84"/>
      <c r="AW10" s="84"/>
      <c r="AX10" s="79"/>
      <c r="AY10" s="79"/>
      <c r="AZ10" s="85"/>
    </row>
    <row r="11" spans="1:52" ht="19.5" thickBot="1" x14ac:dyDescent="0.3">
      <c r="A11" s="313"/>
      <c r="B11" s="357"/>
      <c r="C11" s="262"/>
      <c r="D11" s="262"/>
      <c r="E11" s="262"/>
      <c r="F11" s="262"/>
      <c r="G11" s="21" t="s">
        <v>76</v>
      </c>
      <c r="H11" s="86"/>
      <c r="I11" s="87"/>
      <c r="J11" s="87"/>
      <c r="K11" s="87"/>
      <c r="L11" s="87"/>
      <c r="M11" s="87"/>
      <c r="N11" s="79"/>
      <c r="O11" s="79"/>
      <c r="P11" s="80"/>
      <c r="Q11" s="79"/>
      <c r="R11" s="79"/>
      <c r="S11" s="79"/>
      <c r="T11" s="79"/>
      <c r="U11" s="79"/>
      <c r="V11" s="79"/>
      <c r="W11" s="79"/>
      <c r="X11" s="81"/>
      <c r="Y11" s="81"/>
      <c r="Z11" s="81"/>
      <c r="AA11" s="79"/>
      <c r="AB11" s="79"/>
      <c r="AC11" s="79"/>
      <c r="AD11" s="79"/>
      <c r="AE11" s="79"/>
      <c r="AF11" s="79"/>
      <c r="AG11" s="82"/>
      <c r="AH11" s="79"/>
      <c r="AI11" s="80"/>
      <c r="AJ11" s="79"/>
      <c r="AK11" s="79"/>
      <c r="AL11" s="79"/>
      <c r="AM11" s="83"/>
      <c r="AN11" s="83"/>
      <c r="AO11" s="79"/>
      <c r="AP11" s="79"/>
      <c r="AQ11" s="80"/>
      <c r="AR11" s="80"/>
      <c r="AS11" s="79"/>
      <c r="AT11" s="84"/>
      <c r="AU11" s="84"/>
      <c r="AV11" s="84"/>
      <c r="AW11" s="84"/>
      <c r="AX11" s="79"/>
      <c r="AY11" s="79"/>
      <c r="AZ11" s="88"/>
    </row>
    <row r="12" spans="1:52" ht="19.5" thickBot="1" x14ac:dyDescent="0.3">
      <c r="A12" s="313"/>
      <c r="B12" s="281" t="s">
        <v>113</v>
      </c>
      <c r="C12" s="315" t="s">
        <v>114</v>
      </c>
      <c r="D12" s="315">
        <v>48</v>
      </c>
      <c r="E12" s="315"/>
      <c r="F12" s="315">
        <v>48</v>
      </c>
      <c r="G12" s="29" t="s">
        <v>75</v>
      </c>
      <c r="H12" s="89"/>
      <c r="I12" s="90"/>
      <c r="J12" s="90"/>
      <c r="K12" s="90"/>
      <c r="L12" s="90"/>
      <c r="M12" s="90"/>
      <c r="N12" s="91"/>
      <c r="O12" s="91"/>
      <c r="P12" s="80"/>
      <c r="Q12" s="91"/>
      <c r="R12" s="91"/>
      <c r="S12" s="91"/>
      <c r="T12" s="91"/>
      <c r="U12" s="91"/>
      <c r="V12" s="91"/>
      <c r="W12" s="91"/>
      <c r="X12" s="81"/>
      <c r="Y12" s="81"/>
      <c r="Z12" s="81"/>
      <c r="AA12" s="92"/>
      <c r="AB12" s="92"/>
      <c r="AC12" s="92"/>
      <c r="AD12" s="92"/>
      <c r="AE12" s="92"/>
      <c r="AF12" s="92"/>
      <c r="AG12" s="93"/>
      <c r="AH12" s="92"/>
      <c r="AI12" s="94"/>
      <c r="AJ12" s="92"/>
      <c r="AK12" s="92"/>
      <c r="AL12" s="92"/>
      <c r="AM12" s="95"/>
      <c r="AN12" s="95"/>
      <c r="AO12" s="92">
        <v>4</v>
      </c>
      <c r="AP12" s="92">
        <v>6</v>
      </c>
      <c r="AQ12" s="94">
        <v>4</v>
      </c>
      <c r="AR12" s="94">
        <v>6</v>
      </c>
      <c r="AS12" s="92">
        <v>4</v>
      </c>
      <c r="AT12" s="92">
        <v>6</v>
      </c>
      <c r="AU12" s="92">
        <v>4</v>
      </c>
      <c r="AV12" s="92">
        <v>6</v>
      </c>
      <c r="AW12" s="92">
        <v>4</v>
      </c>
      <c r="AX12" s="92">
        <v>4</v>
      </c>
      <c r="AY12" s="92"/>
      <c r="AZ12" s="88">
        <f>SUM(AA12:AY12)</f>
        <v>48</v>
      </c>
    </row>
    <row r="13" spans="1:52" ht="19.5" thickBot="1" x14ac:dyDescent="0.3">
      <c r="A13" s="313"/>
      <c r="B13" s="282"/>
      <c r="C13" s="316"/>
      <c r="D13" s="316"/>
      <c r="E13" s="316"/>
      <c r="F13" s="316"/>
      <c r="G13" s="29" t="s">
        <v>76</v>
      </c>
      <c r="H13" s="89"/>
      <c r="I13" s="90"/>
      <c r="J13" s="90"/>
      <c r="K13" s="90"/>
      <c r="L13" s="90"/>
      <c r="M13" s="90"/>
      <c r="N13" s="91"/>
      <c r="O13" s="91"/>
      <c r="P13" s="80"/>
      <c r="Q13" s="91"/>
      <c r="R13" s="91"/>
      <c r="S13" s="91"/>
      <c r="T13" s="91"/>
      <c r="U13" s="91"/>
      <c r="V13" s="91"/>
      <c r="W13" s="91"/>
      <c r="X13" s="81"/>
      <c r="Y13" s="81"/>
      <c r="Z13" s="81"/>
      <c r="AA13" s="91"/>
      <c r="AB13" s="91"/>
      <c r="AC13" s="91"/>
      <c r="AD13" s="91"/>
      <c r="AE13" s="91"/>
      <c r="AF13" s="91"/>
      <c r="AG13" s="82"/>
      <c r="AH13" s="91"/>
      <c r="AI13" s="80"/>
      <c r="AJ13" s="91"/>
      <c r="AK13" s="91"/>
      <c r="AL13" s="91"/>
      <c r="AM13" s="83"/>
      <c r="AN13" s="83"/>
      <c r="AO13" s="91"/>
      <c r="AP13" s="91"/>
      <c r="AQ13" s="80"/>
      <c r="AR13" s="80"/>
      <c r="AS13" s="91"/>
      <c r="AT13" s="91"/>
      <c r="AU13" s="91"/>
      <c r="AV13" s="91"/>
      <c r="AW13" s="91"/>
      <c r="AX13" s="91"/>
      <c r="AY13" s="91"/>
      <c r="AZ13" s="88"/>
    </row>
    <row r="14" spans="1:52" ht="15.75" thickBot="1" x14ac:dyDescent="0.3">
      <c r="A14" s="313"/>
      <c r="B14" s="286" t="s">
        <v>115</v>
      </c>
      <c r="C14" s="259" t="s">
        <v>85</v>
      </c>
      <c r="D14" s="259">
        <v>48</v>
      </c>
      <c r="E14" s="259">
        <v>48</v>
      </c>
      <c r="F14" s="259"/>
      <c r="G14" s="29" t="s">
        <v>75</v>
      </c>
      <c r="H14" s="97">
        <v>2</v>
      </c>
      <c r="I14" s="98">
        <v>2</v>
      </c>
      <c r="J14" s="98">
        <v>4</v>
      </c>
      <c r="K14" s="98">
        <v>2</v>
      </c>
      <c r="L14" s="98">
        <v>4</v>
      </c>
      <c r="M14" s="98">
        <v>2</v>
      </c>
      <c r="N14" s="98">
        <v>4</v>
      </c>
      <c r="O14" s="98">
        <v>2</v>
      </c>
      <c r="P14" s="99">
        <v>4</v>
      </c>
      <c r="Q14" s="98">
        <v>2</v>
      </c>
      <c r="R14" s="98">
        <v>4</v>
      </c>
      <c r="S14" s="98">
        <v>2</v>
      </c>
      <c r="T14" s="98">
        <v>4</v>
      </c>
      <c r="U14" s="98">
        <v>2</v>
      </c>
      <c r="V14" s="98">
        <v>2</v>
      </c>
      <c r="W14" s="98">
        <v>2</v>
      </c>
      <c r="X14" s="96">
        <v>4</v>
      </c>
      <c r="Y14" s="96">
        <f>SUM(H14:X14)</f>
        <v>48</v>
      </c>
      <c r="Z14" s="96"/>
      <c r="AA14" s="100"/>
      <c r="AB14" s="100"/>
      <c r="AC14" s="100"/>
      <c r="AD14" s="100"/>
      <c r="AE14" s="100"/>
      <c r="AF14" s="100"/>
      <c r="AG14" s="93"/>
      <c r="AH14" s="100"/>
      <c r="AI14" s="94"/>
      <c r="AJ14" s="100"/>
      <c r="AK14" s="100"/>
      <c r="AL14" s="100"/>
      <c r="AM14" s="95"/>
      <c r="AN14" s="95"/>
      <c r="AO14" s="100"/>
      <c r="AP14" s="100"/>
      <c r="AQ14" s="94"/>
      <c r="AR14" s="94"/>
      <c r="AS14" s="100"/>
      <c r="AT14" s="92"/>
      <c r="AU14" s="92"/>
      <c r="AV14" s="92"/>
      <c r="AW14" s="92"/>
      <c r="AX14" s="100"/>
      <c r="AY14" s="100"/>
      <c r="AZ14" s="101"/>
    </row>
    <row r="15" spans="1:52" ht="15.75" thickBot="1" x14ac:dyDescent="0.3">
      <c r="A15" s="313"/>
      <c r="B15" s="355"/>
      <c r="C15" s="260"/>
      <c r="D15" s="260"/>
      <c r="E15" s="260"/>
      <c r="F15" s="260"/>
      <c r="G15" s="29" t="s">
        <v>76</v>
      </c>
      <c r="H15" s="97"/>
      <c r="I15" s="98"/>
      <c r="J15" s="98"/>
      <c r="K15" s="98"/>
      <c r="L15" s="98"/>
      <c r="M15" s="98"/>
      <c r="N15" s="98"/>
      <c r="O15" s="98"/>
      <c r="P15" s="99"/>
      <c r="Q15" s="98"/>
      <c r="R15" s="98"/>
      <c r="S15" s="98"/>
      <c r="T15" s="98"/>
      <c r="U15" s="98"/>
      <c r="V15" s="98"/>
      <c r="W15" s="98"/>
      <c r="X15" s="96"/>
      <c r="Y15" s="96"/>
      <c r="Z15" s="96"/>
      <c r="AA15" s="100"/>
      <c r="AB15" s="100"/>
      <c r="AC15" s="100"/>
      <c r="AD15" s="100"/>
      <c r="AE15" s="100"/>
      <c r="AF15" s="100"/>
      <c r="AG15" s="93"/>
      <c r="AH15" s="100"/>
      <c r="AI15" s="94"/>
      <c r="AJ15" s="100"/>
      <c r="AK15" s="100"/>
      <c r="AL15" s="100"/>
      <c r="AM15" s="95"/>
      <c r="AN15" s="95"/>
      <c r="AO15" s="100"/>
      <c r="AP15" s="100"/>
      <c r="AQ15" s="94"/>
      <c r="AR15" s="94"/>
      <c r="AS15" s="100"/>
      <c r="AT15" s="92"/>
      <c r="AU15" s="92"/>
      <c r="AV15" s="92"/>
      <c r="AW15" s="92"/>
      <c r="AX15" s="100"/>
      <c r="AY15" s="100"/>
      <c r="AZ15" s="101"/>
    </row>
    <row r="16" spans="1:52" ht="15.75" thickBot="1" x14ac:dyDescent="0.3">
      <c r="A16" s="313"/>
      <c r="B16" s="286" t="s">
        <v>116</v>
      </c>
      <c r="C16" s="265" t="s">
        <v>83</v>
      </c>
      <c r="D16" s="259">
        <v>68</v>
      </c>
      <c r="E16" s="259">
        <v>40</v>
      </c>
      <c r="F16" s="259">
        <v>28</v>
      </c>
      <c r="G16" s="29" t="s">
        <v>75</v>
      </c>
      <c r="H16" s="97">
        <v>2</v>
      </c>
      <c r="I16" s="98">
        <v>2</v>
      </c>
      <c r="J16" s="98">
        <v>2</v>
      </c>
      <c r="K16" s="98">
        <v>2</v>
      </c>
      <c r="L16" s="98">
        <v>2</v>
      </c>
      <c r="M16" s="98">
        <v>2</v>
      </c>
      <c r="N16" s="98">
        <v>2</v>
      </c>
      <c r="O16" s="98">
        <v>2</v>
      </c>
      <c r="P16" s="99">
        <v>2</v>
      </c>
      <c r="Q16" s="98">
        <v>2</v>
      </c>
      <c r="R16" s="98">
        <v>2</v>
      </c>
      <c r="S16" s="98">
        <v>2</v>
      </c>
      <c r="T16" s="98">
        <v>4</v>
      </c>
      <c r="U16" s="98">
        <v>2</v>
      </c>
      <c r="V16" s="98">
        <v>2</v>
      </c>
      <c r="W16" s="98">
        <v>4</v>
      </c>
      <c r="X16" s="96">
        <v>4</v>
      </c>
      <c r="Y16" s="96">
        <f>SUM(H16:X16)</f>
        <v>40</v>
      </c>
      <c r="Z16" s="96"/>
      <c r="AA16" s="100"/>
      <c r="AB16" s="100"/>
      <c r="AC16" s="100"/>
      <c r="AD16" s="100"/>
      <c r="AE16" s="100"/>
      <c r="AF16" s="100"/>
      <c r="AG16" s="93"/>
      <c r="AH16" s="100"/>
      <c r="AI16" s="94"/>
      <c r="AJ16" s="100"/>
      <c r="AK16" s="100"/>
      <c r="AL16" s="100"/>
      <c r="AM16" s="95"/>
      <c r="AN16" s="95"/>
      <c r="AO16" s="100">
        <v>2</v>
      </c>
      <c r="AP16" s="100">
        <v>2</v>
      </c>
      <c r="AQ16" s="94">
        <v>2</v>
      </c>
      <c r="AR16" s="94">
        <v>2</v>
      </c>
      <c r="AS16" s="100">
        <v>4</v>
      </c>
      <c r="AT16" s="92">
        <v>2</v>
      </c>
      <c r="AU16" s="92">
        <v>4</v>
      </c>
      <c r="AV16" s="92">
        <v>2</v>
      </c>
      <c r="AW16" s="92">
        <v>2</v>
      </c>
      <c r="AX16" s="100">
        <v>4</v>
      </c>
      <c r="AY16" s="100">
        <v>2</v>
      </c>
      <c r="AZ16" s="101">
        <f>SUM(AA16:AY16)</f>
        <v>28</v>
      </c>
    </row>
    <row r="17" spans="1:52" ht="15.75" thickBot="1" x14ac:dyDescent="0.3">
      <c r="A17" s="313"/>
      <c r="B17" s="355"/>
      <c r="C17" s="269"/>
      <c r="D17" s="260"/>
      <c r="E17" s="260"/>
      <c r="F17" s="260"/>
      <c r="G17" s="29" t="s">
        <v>76</v>
      </c>
      <c r="H17" s="97"/>
      <c r="I17" s="98"/>
      <c r="J17" s="98"/>
      <c r="K17" s="98"/>
      <c r="L17" s="98"/>
      <c r="M17" s="98"/>
      <c r="N17" s="98"/>
      <c r="O17" s="98"/>
      <c r="P17" s="99"/>
      <c r="Q17" s="98"/>
      <c r="R17" s="98"/>
      <c r="S17" s="98"/>
      <c r="T17" s="98"/>
      <c r="U17" s="98"/>
      <c r="V17" s="98"/>
      <c r="W17" s="98"/>
      <c r="X17" s="96"/>
      <c r="Y17" s="96"/>
      <c r="Z17" s="96"/>
      <c r="AA17" s="100"/>
      <c r="AB17" s="100"/>
      <c r="AC17" s="100"/>
      <c r="AD17" s="100"/>
      <c r="AE17" s="100"/>
      <c r="AF17" s="100"/>
      <c r="AG17" s="93"/>
      <c r="AH17" s="100"/>
      <c r="AI17" s="94"/>
      <c r="AJ17" s="100"/>
      <c r="AK17" s="100"/>
      <c r="AL17" s="100"/>
      <c r="AM17" s="95"/>
      <c r="AN17" s="95"/>
      <c r="AO17" s="100"/>
      <c r="AP17" s="100"/>
      <c r="AQ17" s="94"/>
      <c r="AR17" s="94"/>
      <c r="AS17" s="100"/>
      <c r="AT17" s="92"/>
      <c r="AU17" s="92"/>
      <c r="AV17" s="92"/>
      <c r="AW17" s="92"/>
      <c r="AX17" s="100"/>
      <c r="AY17" s="100"/>
      <c r="AZ17" s="101"/>
    </row>
    <row r="18" spans="1:52" ht="15.75" thickBot="1" x14ac:dyDescent="0.3">
      <c r="A18" s="313"/>
      <c r="B18" s="286" t="s">
        <v>117</v>
      </c>
      <c r="C18" s="265" t="s">
        <v>118</v>
      </c>
      <c r="D18" s="259">
        <v>68</v>
      </c>
      <c r="E18" s="259">
        <v>40</v>
      </c>
      <c r="F18" s="259">
        <v>28</v>
      </c>
      <c r="G18" s="29" t="s">
        <v>75</v>
      </c>
      <c r="H18" s="97">
        <v>4</v>
      </c>
      <c r="I18" s="98">
        <v>4</v>
      </c>
      <c r="J18" s="98">
        <v>2</v>
      </c>
      <c r="K18" s="98">
        <v>2</v>
      </c>
      <c r="L18" s="98">
        <v>2</v>
      </c>
      <c r="M18" s="98">
        <v>2</v>
      </c>
      <c r="N18" s="98">
        <v>2</v>
      </c>
      <c r="O18" s="98">
        <v>2</v>
      </c>
      <c r="P18" s="99">
        <v>2</v>
      </c>
      <c r="Q18" s="98">
        <v>2</v>
      </c>
      <c r="R18" s="98">
        <v>2</v>
      </c>
      <c r="S18" s="98">
        <v>2</v>
      </c>
      <c r="T18" s="98">
        <v>2</v>
      </c>
      <c r="U18" s="98"/>
      <c r="V18" s="98">
        <v>2</v>
      </c>
      <c r="W18" s="98">
        <v>4</v>
      </c>
      <c r="X18" s="96">
        <v>4</v>
      </c>
      <c r="Y18" s="96">
        <f>SUM(H18:X18)</f>
        <v>40</v>
      </c>
      <c r="Z18" s="96"/>
      <c r="AA18" s="100"/>
      <c r="AB18" s="100">
        <v>2</v>
      </c>
      <c r="AC18" s="100">
        <v>2</v>
      </c>
      <c r="AD18" s="100">
        <v>2</v>
      </c>
      <c r="AE18" s="100">
        <v>2</v>
      </c>
      <c r="AF18" s="100">
        <v>2</v>
      </c>
      <c r="AG18" s="93">
        <v>2</v>
      </c>
      <c r="AH18" s="100">
        <v>2</v>
      </c>
      <c r="AI18" s="94">
        <v>2</v>
      </c>
      <c r="AJ18" s="100">
        <v>2</v>
      </c>
      <c r="AK18" s="100">
        <v>2</v>
      </c>
      <c r="AL18" s="100">
        <v>2</v>
      </c>
      <c r="AM18" s="95"/>
      <c r="AN18" s="95"/>
      <c r="AO18" s="100">
        <v>2</v>
      </c>
      <c r="AP18" s="100">
        <v>2</v>
      </c>
      <c r="AQ18" s="94">
        <v>2</v>
      </c>
      <c r="AR18" s="94"/>
      <c r="AS18" s="100"/>
      <c r="AT18" s="92"/>
      <c r="AU18" s="92"/>
      <c r="AV18" s="92"/>
      <c r="AW18" s="92"/>
      <c r="AX18" s="100"/>
      <c r="AY18" s="100"/>
      <c r="AZ18" s="101">
        <f>SUM(AB18:AY18)</f>
        <v>28</v>
      </c>
    </row>
    <row r="19" spans="1:52" ht="15.75" thickBot="1" x14ac:dyDescent="0.3">
      <c r="A19" s="313"/>
      <c r="B19" s="355"/>
      <c r="C19" s="269"/>
      <c r="D19" s="260"/>
      <c r="E19" s="260"/>
      <c r="F19" s="260"/>
      <c r="G19" s="29" t="s">
        <v>76</v>
      </c>
      <c r="H19" s="97"/>
      <c r="I19" s="98"/>
      <c r="J19" s="98"/>
      <c r="K19" s="98"/>
      <c r="L19" s="98"/>
      <c r="M19" s="98"/>
      <c r="N19" s="98"/>
      <c r="O19" s="98"/>
      <c r="P19" s="99"/>
      <c r="Q19" s="98"/>
      <c r="R19" s="98"/>
      <c r="S19" s="98"/>
      <c r="T19" s="98"/>
      <c r="U19" s="98"/>
      <c r="V19" s="98"/>
      <c r="W19" s="98"/>
      <c r="X19" s="96"/>
      <c r="Y19" s="96"/>
      <c r="Z19" s="96"/>
      <c r="AA19" s="100"/>
      <c r="AB19" s="100"/>
      <c r="AC19" s="100"/>
      <c r="AD19" s="100"/>
      <c r="AE19" s="100"/>
      <c r="AF19" s="100"/>
      <c r="AG19" s="93"/>
      <c r="AH19" s="100"/>
      <c r="AI19" s="94"/>
      <c r="AJ19" s="100"/>
      <c r="AK19" s="100"/>
      <c r="AL19" s="100"/>
      <c r="AM19" s="95"/>
      <c r="AN19" s="95"/>
      <c r="AO19" s="100"/>
      <c r="AP19" s="100"/>
      <c r="AQ19" s="94"/>
      <c r="AR19" s="94"/>
      <c r="AS19" s="100"/>
      <c r="AT19" s="92"/>
      <c r="AU19" s="92"/>
      <c r="AV19" s="92"/>
      <c r="AW19" s="92"/>
      <c r="AX19" s="100"/>
      <c r="AY19" s="100"/>
      <c r="AZ19" s="101"/>
    </row>
    <row r="20" spans="1:52" ht="15.75" thickBot="1" x14ac:dyDescent="0.3">
      <c r="A20" s="313"/>
      <c r="B20" s="286" t="s">
        <v>119</v>
      </c>
      <c r="C20" s="265" t="s">
        <v>120</v>
      </c>
      <c r="D20" s="259">
        <v>84</v>
      </c>
      <c r="E20" s="259">
        <v>48</v>
      </c>
      <c r="F20" s="259">
        <v>36</v>
      </c>
      <c r="G20" s="29" t="s">
        <v>75</v>
      </c>
      <c r="H20" s="97">
        <v>4</v>
      </c>
      <c r="I20" s="98">
        <v>4</v>
      </c>
      <c r="J20" s="98">
        <v>2</v>
      </c>
      <c r="K20" s="98">
        <v>4</v>
      </c>
      <c r="L20" s="98">
        <v>2</v>
      </c>
      <c r="M20" s="98">
        <v>2</v>
      </c>
      <c r="N20" s="98">
        <v>2</v>
      </c>
      <c r="O20" s="98">
        <v>4</v>
      </c>
      <c r="P20" s="99">
        <v>2</v>
      </c>
      <c r="Q20" s="98">
        <v>4</v>
      </c>
      <c r="R20" s="98">
        <v>2</v>
      </c>
      <c r="S20" s="98">
        <v>2</v>
      </c>
      <c r="T20" s="98">
        <v>2</v>
      </c>
      <c r="U20" s="98">
        <v>4</v>
      </c>
      <c r="V20" s="98">
        <v>2</v>
      </c>
      <c r="W20" s="98">
        <v>2</v>
      </c>
      <c r="X20" s="96">
        <v>4</v>
      </c>
      <c r="Y20" s="96">
        <f>SUM(H20:X20)</f>
        <v>48</v>
      </c>
      <c r="Z20" s="96"/>
      <c r="AA20" s="100"/>
      <c r="AB20" s="100"/>
      <c r="AC20" s="100"/>
      <c r="AD20" s="100"/>
      <c r="AE20" s="100"/>
      <c r="AF20" s="100"/>
      <c r="AG20" s="93"/>
      <c r="AH20" s="100"/>
      <c r="AI20" s="94"/>
      <c r="AJ20" s="100"/>
      <c r="AK20" s="100"/>
      <c r="AL20" s="100"/>
      <c r="AM20" s="95"/>
      <c r="AN20" s="95"/>
      <c r="AO20" s="100">
        <v>4</v>
      </c>
      <c r="AP20" s="100">
        <v>4</v>
      </c>
      <c r="AQ20" s="94">
        <v>4</v>
      </c>
      <c r="AR20" s="94">
        <v>4</v>
      </c>
      <c r="AS20" s="100">
        <v>4</v>
      </c>
      <c r="AT20" s="92">
        <v>4</v>
      </c>
      <c r="AU20" s="92">
        <v>4</v>
      </c>
      <c r="AV20" s="92">
        <v>2</v>
      </c>
      <c r="AW20" s="92">
        <v>2</v>
      </c>
      <c r="AX20" s="100">
        <v>2</v>
      </c>
      <c r="AY20" s="100">
        <v>2</v>
      </c>
      <c r="AZ20" s="101">
        <f>SUM(AB20:AY20)</f>
        <v>36</v>
      </c>
    </row>
    <row r="21" spans="1:52" ht="15.75" thickBot="1" x14ac:dyDescent="0.3">
      <c r="A21" s="313"/>
      <c r="B21" s="355"/>
      <c r="C21" s="269"/>
      <c r="D21" s="260"/>
      <c r="E21" s="260"/>
      <c r="F21" s="260"/>
      <c r="G21" s="29" t="s">
        <v>76</v>
      </c>
      <c r="H21" s="97"/>
      <c r="I21" s="98"/>
      <c r="J21" s="98"/>
      <c r="K21" s="98"/>
      <c r="L21" s="98"/>
      <c r="M21" s="98"/>
      <c r="N21" s="98"/>
      <c r="O21" s="98"/>
      <c r="P21" s="99"/>
      <c r="Q21" s="98"/>
      <c r="R21" s="98"/>
      <c r="S21" s="98"/>
      <c r="T21" s="98"/>
      <c r="U21" s="98"/>
      <c r="V21" s="98"/>
      <c r="W21" s="98"/>
      <c r="X21" s="96"/>
      <c r="Y21" s="96"/>
      <c r="Z21" s="96"/>
      <c r="AA21" s="100"/>
      <c r="AB21" s="100"/>
      <c r="AC21" s="100"/>
      <c r="AD21" s="100"/>
      <c r="AE21" s="100"/>
      <c r="AF21" s="100"/>
      <c r="AG21" s="93"/>
      <c r="AH21" s="100"/>
      <c r="AI21" s="94"/>
      <c r="AJ21" s="100"/>
      <c r="AK21" s="100"/>
      <c r="AL21" s="100"/>
      <c r="AM21" s="95"/>
      <c r="AN21" s="95"/>
      <c r="AO21" s="100"/>
      <c r="AP21" s="100"/>
      <c r="AQ21" s="94"/>
      <c r="AR21" s="94"/>
      <c r="AS21" s="100"/>
      <c r="AT21" s="92"/>
      <c r="AU21" s="92"/>
      <c r="AV21" s="92"/>
      <c r="AW21" s="92"/>
      <c r="AX21" s="100"/>
      <c r="AY21" s="100"/>
      <c r="AZ21" s="101"/>
    </row>
    <row r="22" spans="1:52" ht="15.75" thickBot="1" x14ac:dyDescent="0.3">
      <c r="A22" s="313"/>
      <c r="B22" s="351" t="s">
        <v>121</v>
      </c>
      <c r="C22" s="261" t="s">
        <v>122</v>
      </c>
      <c r="D22" s="261"/>
      <c r="E22" s="261"/>
      <c r="F22" s="261"/>
      <c r="G22" s="29" t="s">
        <v>75</v>
      </c>
      <c r="H22" s="102"/>
      <c r="I22" s="103"/>
      <c r="J22" s="103"/>
      <c r="K22" s="103"/>
      <c r="L22" s="103"/>
      <c r="M22" s="103"/>
      <c r="N22" s="103"/>
      <c r="O22" s="103"/>
      <c r="P22" s="99"/>
      <c r="Q22" s="103"/>
      <c r="R22" s="103"/>
      <c r="S22" s="103"/>
      <c r="T22" s="103"/>
      <c r="U22" s="103"/>
      <c r="V22" s="103"/>
      <c r="W22" s="103"/>
      <c r="X22" s="96"/>
      <c r="Y22" s="96"/>
      <c r="Z22" s="96"/>
      <c r="AA22" s="104"/>
      <c r="AB22" s="104"/>
      <c r="AC22" s="104"/>
      <c r="AD22" s="104"/>
      <c r="AE22" s="104"/>
      <c r="AF22" s="104"/>
      <c r="AG22" s="93"/>
      <c r="AH22" s="104"/>
      <c r="AI22" s="94"/>
      <c r="AJ22" s="104"/>
      <c r="AK22" s="104"/>
      <c r="AL22" s="104"/>
      <c r="AM22" s="95"/>
      <c r="AN22" s="95"/>
      <c r="AO22" s="104"/>
      <c r="AP22" s="104"/>
      <c r="AQ22" s="94"/>
      <c r="AR22" s="94"/>
      <c r="AS22" s="104"/>
      <c r="AT22" s="105"/>
      <c r="AU22" s="105"/>
      <c r="AV22" s="105"/>
      <c r="AW22" s="105"/>
      <c r="AX22" s="104"/>
      <c r="AY22" s="104"/>
      <c r="AZ22" s="101"/>
    </row>
    <row r="23" spans="1:52" ht="15.75" thickBot="1" x14ac:dyDescent="0.3">
      <c r="A23" s="313"/>
      <c r="B23" s="352"/>
      <c r="C23" s="262"/>
      <c r="D23" s="262"/>
      <c r="E23" s="262"/>
      <c r="F23" s="262"/>
      <c r="G23" s="29" t="s">
        <v>76</v>
      </c>
      <c r="H23" s="102"/>
      <c r="I23" s="103"/>
      <c r="J23" s="103"/>
      <c r="K23" s="103"/>
      <c r="L23" s="103"/>
      <c r="M23" s="103"/>
      <c r="N23" s="103"/>
      <c r="O23" s="103"/>
      <c r="P23" s="99"/>
      <c r="Q23" s="103"/>
      <c r="R23" s="103"/>
      <c r="S23" s="103"/>
      <c r="T23" s="103"/>
      <c r="U23" s="103"/>
      <c r="V23" s="103"/>
      <c r="W23" s="103"/>
      <c r="X23" s="96"/>
      <c r="Y23" s="96"/>
      <c r="Z23" s="96"/>
      <c r="AA23" s="104"/>
      <c r="AB23" s="104"/>
      <c r="AC23" s="104"/>
      <c r="AD23" s="104"/>
      <c r="AE23" s="104"/>
      <c r="AF23" s="104"/>
      <c r="AG23" s="93"/>
      <c r="AH23" s="104"/>
      <c r="AI23" s="94"/>
      <c r="AJ23" s="104"/>
      <c r="AK23" s="104"/>
      <c r="AL23" s="104"/>
      <c r="AM23" s="95"/>
      <c r="AN23" s="95"/>
      <c r="AO23" s="104"/>
      <c r="AP23" s="104"/>
      <c r="AQ23" s="94"/>
      <c r="AR23" s="94"/>
      <c r="AS23" s="104"/>
      <c r="AT23" s="105"/>
      <c r="AU23" s="105"/>
      <c r="AV23" s="105"/>
      <c r="AW23" s="105"/>
      <c r="AX23" s="104"/>
      <c r="AY23" s="104"/>
      <c r="AZ23" s="101"/>
    </row>
    <row r="24" spans="1:52" ht="15.75" thickBot="1" x14ac:dyDescent="0.3">
      <c r="A24" s="313"/>
      <c r="B24" s="281" t="s">
        <v>123</v>
      </c>
      <c r="C24" s="265" t="s">
        <v>124</v>
      </c>
      <c r="D24" s="259">
        <v>40</v>
      </c>
      <c r="E24" s="259">
        <v>40</v>
      </c>
      <c r="F24" s="259"/>
      <c r="G24" s="29" t="s">
        <v>75</v>
      </c>
      <c r="H24" s="97"/>
      <c r="I24" s="98">
        <v>2</v>
      </c>
      <c r="J24" s="98">
        <v>2</v>
      </c>
      <c r="K24" s="98">
        <v>4</v>
      </c>
      <c r="L24" s="98">
        <v>4</v>
      </c>
      <c r="M24" s="98">
        <v>2</v>
      </c>
      <c r="N24" s="98">
        <v>2</v>
      </c>
      <c r="O24" s="98">
        <v>2</v>
      </c>
      <c r="P24" s="99">
        <v>4</v>
      </c>
      <c r="Q24" s="98">
        <v>2</v>
      </c>
      <c r="R24" s="98">
        <v>2</v>
      </c>
      <c r="S24" s="98">
        <v>2</v>
      </c>
      <c r="T24" s="98">
        <v>2</v>
      </c>
      <c r="U24" s="98">
        <v>2</v>
      </c>
      <c r="V24" s="98">
        <v>2</v>
      </c>
      <c r="W24" s="98">
        <v>2</v>
      </c>
      <c r="X24" s="96">
        <v>4</v>
      </c>
      <c r="Y24" s="96">
        <f>SUM(H24:X24)</f>
        <v>40</v>
      </c>
      <c r="Z24" s="96"/>
      <c r="AA24" s="100"/>
      <c r="AB24" s="100"/>
      <c r="AC24" s="100"/>
      <c r="AD24" s="100"/>
      <c r="AE24" s="100"/>
      <c r="AF24" s="100"/>
      <c r="AG24" s="93"/>
      <c r="AH24" s="100"/>
      <c r="AI24" s="94"/>
      <c r="AJ24" s="100"/>
      <c r="AK24" s="100"/>
      <c r="AL24" s="100"/>
      <c r="AM24" s="95"/>
      <c r="AN24" s="95"/>
      <c r="AO24" s="100"/>
      <c r="AP24" s="100"/>
      <c r="AQ24" s="94"/>
      <c r="AR24" s="94"/>
      <c r="AS24" s="100"/>
      <c r="AT24" s="92"/>
      <c r="AU24" s="92"/>
      <c r="AV24" s="92"/>
      <c r="AW24" s="92"/>
      <c r="AX24" s="100"/>
      <c r="AY24" s="100"/>
      <c r="AZ24" s="101"/>
    </row>
    <row r="25" spans="1:52" ht="15.75" thickBot="1" x14ac:dyDescent="0.3">
      <c r="A25" s="313"/>
      <c r="B25" s="282"/>
      <c r="C25" s="269"/>
      <c r="D25" s="260"/>
      <c r="E25" s="260"/>
      <c r="F25" s="260"/>
      <c r="G25" s="29" t="s">
        <v>76</v>
      </c>
      <c r="H25" s="97"/>
      <c r="I25" s="98"/>
      <c r="J25" s="98"/>
      <c r="K25" s="98"/>
      <c r="L25" s="98"/>
      <c r="M25" s="98"/>
      <c r="N25" s="98"/>
      <c r="O25" s="98"/>
      <c r="P25" s="99"/>
      <c r="Q25" s="98"/>
      <c r="R25" s="98"/>
      <c r="S25" s="98"/>
      <c r="T25" s="98"/>
      <c r="U25" s="98"/>
      <c r="V25" s="98"/>
      <c r="W25" s="98"/>
      <c r="X25" s="96"/>
      <c r="Y25" s="96"/>
      <c r="Z25" s="96"/>
      <c r="AA25" s="100"/>
      <c r="AB25" s="100"/>
      <c r="AC25" s="100"/>
      <c r="AD25" s="100"/>
      <c r="AE25" s="100"/>
      <c r="AF25" s="100"/>
      <c r="AG25" s="93"/>
      <c r="AH25" s="100"/>
      <c r="AI25" s="94"/>
      <c r="AJ25" s="100"/>
      <c r="AK25" s="100"/>
      <c r="AL25" s="100"/>
      <c r="AM25" s="95"/>
      <c r="AN25" s="95"/>
      <c r="AO25" s="100"/>
      <c r="AP25" s="100"/>
      <c r="AQ25" s="94"/>
      <c r="AR25" s="94"/>
      <c r="AS25" s="100"/>
      <c r="AT25" s="92"/>
      <c r="AU25" s="92"/>
      <c r="AV25" s="92"/>
      <c r="AW25" s="92"/>
      <c r="AX25" s="100"/>
      <c r="AY25" s="100"/>
      <c r="AZ25" s="101"/>
    </row>
    <row r="26" spans="1:52" ht="15.75" thickBot="1" x14ac:dyDescent="0.3">
      <c r="A26" s="313"/>
      <c r="B26" s="281" t="s">
        <v>125</v>
      </c>
      <c r="C26" s="265" t="s">
        <v>97</v>
      </c>
      <c r="D26" s="259">
        <v>60</v>
      </c>
      <c r="E26" s="259">
        <v>60</v>
      </c>
      <c r="F26" s="259"/>
      <c r="G26" s="29" t="s">
        <v>75</v>
      </c>
      <c r="H26" s="97">
        <v>4</v>
      </c>
      <c r="I26" s="98">
        <v>4</v>
      </c>
      <c r="J26" s="98">
        <v>4</v>
      </c>
      <c r="K26" s="98">
        <v>4</v>
      </c>
      <c r="L26" s="98">
        <v>4</v>
      </c>
      <c r="M26" s="98">
        <v>4</v>
      </c>
      <c r="N26" s="98">
        <v>4</v>
      </c>
      <c r="O26" s="98">
        <v>4</v>
      </c>
      <c r="P26" s="99"/>
      <c r="Q26" s="98">
        <v>4</v>
      </c>
      <c r="R26" s="98">
        <v>4</v>
      </c>
      <c r="S26" s="98">
        <v>4</v>
      </c>
      <c r="T26" s="98">
        <v>4</v>
      </c>
      <c r="U26" s="98">
        <v>2</v>
      </c>
      <c r="V26" s="98">
        <v>2</v>
      </c>
      <c r="W26" s="98">
        <v>4</v>
      </c>
      <c r="X26" s="96">
        <v>4</v>
      </c>
      <c r="Y26" s="96">
        <f>SUM(H26:X26)</f>
        <v>60</v>
      </c>
      <c r="Z26" s="96"/>
      <c r="AA26" s="100"/>
      <c r="AB26" s="100"/>
      <c r="AC26" s="100"/>
      <c r="AD26" s="100"/>
      <c r="AE26" s="100"/>
      <c r="AF26" s="100"/>
      <c r="AG26" s="93"/>
      <c r="AH26" s="100"/>
      <c r="AI26" s="94"/>
      <c r="AJ26" s="100"/>
      <c r="AK26" s="100"/>
      <c r="AL26" s="100"/>
      <c r="AM26" s="95"/>
      <c r="AN26" s="95"/>
      <c r="AO26" s="100"/>
      <c r="AP26" s="100"/>
      <c r="AQ26" s="94"/>
      <c r="AR26" s="94"/>
      <c r="AS26" s="100"/>
      <c r="AT26" s="92"/>
      <c r="AU26" s="92"/>
      <c r="AV26" s="92"/>
      <c r="AW26" s="92"/>
      <c r="AX26" s="100"/>
      <c r="AY26" s="100"/>
      <c r="AZ26" s="101"/>
    </row>
    <row r="27" spans="1:52" ht="15.75" thickBot="1" x14ac:dyDescent="0.3">
      <c r="A27" s="313"/>
      <c r="B27" s="282"/>
      <c r="C27" s="269"/>
      <c r="D27" s="260"/>
      <c r="E27" s="260"/>
      <c r="F27" s="260"/>
      <c r="G27" s="29" t="s">
        <v>76</v>
      </c>
      <c r="H27" s="97"/>
      <c r="I27" s="98"/>
      <c r="J27" s="98"/>
      <c r="K27" s="98"/>
      <c r="L27" s="98"/>
      <c r="M27" s="98"/>
      <c r="N27" s="98"/>
      <c r="O27" s="98"/>
      <c r="P27" s="99"/>
      <c r="Q27" s="98"/>
      <c r="R27" s="98"/>
      <c r="S27" s="98"/>
      <c r="T27" s="98"/>
      <c r="U27" s="98"/>
      <c r="V27" s="98"/>
      <c r="W27" s="98"/>
      <c r="X27" s="96"/>
      <c r="Y27" s="96"/>
      <c r="Z27" s="96"/>
      <c r="AA27" s="100"/>
      <c r="AB27" s="100"/>
      <c r="AC27" s="100"/>
      <c r="AD27" s="100"/>
      <c r="AE27" s="100"/>
      <c r="AF27" s="100"/>
      <c r="AG27" s="93"/>
      <c r="AH27" s="100"/>
      <c r="AI27" s="94"/>
      <c r="AJ27" s="100"/>
      <c r="AK27" s="100"/>
      <c r="AL27" s="100"/>
      <c r="AM27" s="95"/>
      <c r="AN27" s="95"/>
      <c r="AO27" s="100"/>
      <c r="AP27" s="100"/>
      <c r="AQ27" s="94"/>
      <c r="AR27" s="94"/>
      <c r="AS27" s="100"/>
      <c r="AT27" s="92"/>
      <c r="AU27" s="92"/>
      <c r="AV27" s="92"/>
      <c r="AW27" s="92"/>
      <c r="AX27" s="100"/>
      <c r="AY27" s="100"/>
      <c r="AZ27" s="101"/>
    </row>
    <row r="28" spans="1:52" ht="15.75" thickBot="1" x14ac:dyDescent="0.3">
      <c r="A28" s="313"/>
      <c r="B28" s="351" t="s">
        <v>126</v>
      </c>
      <c r="C28" s="353" t="s">
        <v>127</v>
      </c>
      <c r="D28" s="36"/>
      <c r="E28" s="36"/>
      <c r="F28" s="36"/>
      <c r="G28" s="29" t="s">
        <v>75</v>
      </c>
      <c r="H28" s="102"/>
      <c r="I28" s="103"/>
      <c r="J28" s="103"/>
      <c r="K28" s="103"/>
      <c r="L28" s="103"/>
      <c r="M28" s="103"/>
      <c r="N28" s="103"/>
      <c r="O28" s="103"/>
      <c r="P28" s="99"/>
      <c r="Q28" s="103"/>
      <c r="R28" s="103"/>
      <c r="S28" s="103"/>
      <c r="T28" s="103"/>
      <c r="U28" s="103"/>
      <c r="V28" s="103"/>
      <c r="W28" s="103"/>
      <c r="X28" s="96"/>
      <c r="Y28" s="96"/>
      <c r="Z28" s="96"/>
      <c r="AA28" s="104"/>
      <c r="AB28" s="104"/>
      <c r="AC28" s="104"/>
      <c r="AD28" s="104"/>
      <c r="AE28" s="104"/>
      <c r="AF28" s="104"/>
      <c r="AG28" s="93"/>
      <c r="AH28" s="104"/>
      <c r="AI28" s="94"/>
      <c r="AJ28" s="104"/>
      <c r="AK28" s="104"/>
      <c r="AL28" s="104"/>
      <c r="AM28" s="95"/>
      <c r="AN28" s="95"/>
      <c r="AO28" s="104"/>
      <c r="AP28" s="104"/>
      <c r="AQ28" s="94"/>
      <c r="AR28" s="94"/>
      <c r="AS28" s="104"/>
      <c r="AT28" s="105"/>
      <c r="AU28" s="105"/>
      <c r="AV28" s="105"/>
      <c r="AW28" s="105"/>
      <c r="AX28" s="104"/>
      <c r="AY28" s="104"/>
      <c r="AZ28" s="101"/>
    </row>
    <row r="29" spans="1:52" ht="15.75" thickBot="1" x14ac:dyDescent="0.3">
      <c r="A29" s="313"/>
      <c r="B29" s="352"/>
      <c r="C29" s="354"/>
      <c r="D29" s="41"/>
      <c r="E29" s="41"/>
      <c r="F29" s="41"/>
      <c r="G29" s="29" t="s">
        <v>76</v>
      </c>
      <c r="H29" s="102"/>
      <c r="I29" s="103"/>
      <c r="J29" s="103"/>
      <c r="K29" s="103"/>
      <c r="L29" s="103"/>
      <c r="M29" s="103"/>
      <c r="N29" s="103"/>
      <c r="O29" s="103"/>
      <c r="P29" s="99"/>
      <c r="Q29" s="103"/>
      <c r="R29" s="103"/>
      <c r="S29" s="103"/>
      <c r="T29" s="103"/>
      <c r="U29" s="103"/>
      <c r="V29" s="103"/>
      <c r="W29" s="103"/>
      <c r="X29" s="96"/>
      <c r="Y29" s="96"/>
      <c r="Z29" s="96"/>
      <c r="AA29" s="104"/>
      <c r="AB29" s="104"/>
      <c r="AC29" s="104"/>
      <c r="AD29" s="104"/>
      <c r="AE29" s="104"/>
      <c r="AF29" s="104"/>
      <c r="AG29" s="93"/>
      <c r="AH29" s="104"/>
      <c r="AI29" s="94"/>
      <c r="AJ29" s="104"/>
      <c r="AK29" s="104"/>
      <c r="AL29" s="104"/>
      <c r="AM29" s="95"/>
      <c r="AN29" s="95"/>
      <c r="AO29" s="104"/>
      <c r="AP29" s="104"/>
      <c r="AQ29" s="94"/>
      <c r="AR29" s="94"/>
      <c r="AS29" s="104"/>
      <c r="AT29" s="105"/>
      <c r="AU29" s="105"/>
      <c r="AV29" s="105"/>
      <c r="AW29" s="105"/>
      <c r="AX29" s="104"/>
      <c r="AY29" s="104"/>
      <c r="AZ29" s="101"/>
    </row>
    <row r="30" spans="1:52" ht="15.75" thickBot="1" x14ac:dyDescent="0.3">
      <c r="A30" s="313"/>
      <c r="B30" s="351" t="s">
        <v>128</v>
      </c>
      <c r="C30" s="353" t="s">
        <v>129</v>
      </c>
      <c r="D30" s="36"/>
      <c r="E30" s="36"/>
      <c r="F30" s="36"/>
      <c r="G30" s="29" t="s">
        <v>75</v>
      </c>
      <c r="H30" s="102"/>
      <c r="I30" s="103"/>
      <c r="J30" s="103"/>
      <c r="K30" s="103"/>
      <c r="L30" s="103"/>
      <c r="M30" s="103"/>
      <c r="N30" s="103"/>
      <c r="O30" s="103"/>
      <c r="P30" s="99"/>
      <c r="Q30" s="103"/>
      <c r="R30" s="103"/>
      <c r="S30" s="103"/>
      <c r="T30" s="103"/>
      <c r="U30" s="103"/>
      <c r="V30" s="103"/>
      <c r="W30" s="103"/>
      <c r="X30" s="96"/>
      <c r="Y30" s="96"/>
      <c r="Z30" s="96"/>
      <c r="AA30" s="104"/>
      <c r="AB30" s="104"/>
      <c r="AC30" s="104"/>
      <c r="AD30" s="104"/>
      <c r="AE30" s="104"/>
      <c r="AF30" s="104"/>
      <c r="AG30" s="93"/>
      <c r="AH30" s="104"/>
      <c r="AI30" s="94"/>
      <c r="AJ30" s="104"/>
      <c r="AK30" s="104"/>
      <c r="AL30" s="104"/>
      <c r="AM30" s="95"/>
      <c r="AN30" s="95"/>
      <c r="AO30" s="104"/>
      <c r="AP30" s="104"/>
      <c r="AQ30" s="94"/>
      <c r="AR30" s="94"/>
      <c r="AS30" s="104"/>
      <c r="AT30" s="105"/>
      <c r="AU30" s="105"/>
      <c r="AV30" s="105"/>
      <c r="AW30" s="105"/>
      <c r="AX30" s="104"/>
      <c r="AY30" s="104"/>
      <c r="AZ30" s="101"/>
    </row>
    <row r="31" spans="1:52" ht="15.75" thickBot="1" x14ac:dyDescent="0.3">
      <c r="A31" s="313"/>
      <c r="B31" s="352"/>
      <c r="C31" s="354"/>
      <c r="D31" s="41"/>
      <c r="E31" s="41"/>
      <c r="F31" s="41"/>
      <c r="G31" s="29" t="s">
        <v>76</v>
      </c>
      <c r="H31" s="102"/>
      <c r="I31" s="103"/>
      <c r="J31" s="103"/>
      <c r="K31" s="103"/>
      <c r="L31" s="103"/>
      <c r="M31" s="103"/>
      <c r="N31" s="103"/>
      <c r="O31" s="103"/>
      <c r="P31" s="99"/>
      <c r="Q31" s="103"/>
      <c r="R31" s="103"/>
      <c r="S31" s="103"/>
      <c r="T31" s="103"/>
      <c r="U31" s="103"/>
      <c r="V31" s="103"/>
      <c r="W31" s="103"/>
      <c r="X31" s="96"/>
      <c r="Y31" s="96"/>
      <c r="Z31" s="96"/>
      <c r="AA31" s="104"/>
      <c r="AB31" s="104"/>
      <c r="AC31" s="104"/>
      <c r="AD31" s="104"/>
      <c r="AE31" s="104"/>
      <c r="AF31" s="104"/>
      <c r="AG31" s="93"/>
      <c r="AH31" s="104"/>
      <c r="AI31" s="94"/>
      <c r="AJ31" s="104"/>
      <c r="AK31" s="104"/>
      <c r="AL31" s="104"/>
      <c r="AM31" s="95"/>
      <c r="AN31" s="95"/>
      <c r="AO31" s="104"/>
      <c r="AP31" s="104"/>
      <c r="AQ31" s="94"/>
      <c r="AR31" s="94"/>
      <c r="AS31" s="104"/>
      <c r="AT31" s="105"/>
      <c r="AU31" s="105"/>
      <c r="AV31" s="105"/>
      <c r="AW31" s="105"/>
      <c r="AX31" s="104"/>
      <c r="AY31" s="104"/>
      <c r="AZ31" s="101"/>
    </row>
    <row r="32" spans="1:52" ht="15.75" thickBot="1" x14ac:dyDescent="0.3">
      <c r="A32" s="313"/>
      <c r="B32" s="281" t="s">
        <v>130</v>
      </c>
      <c r="C32" s="265" t="s">
        <v>131</v>
      </c>
      <c r="D32" s="259">
        <v>62</v>
      </c>
      <c r="E32" s="259">
        <v>62</v>
      </c>
      <c r="F32" s="259"/>
      <c r="G32" s="106" t="s">
        <v>75</v>
      </c>
      <c r="H32" s="207">
        <v>4</v>
      </c>
      <c r="I32" s="108">
        <v>4</v>
      </c>
      <c r="J32" s="108">
        <v>6</v>
      </c>
      <c r="K32" s="108">
        <v>4</v>
      </c>
      <c r="L32" s="108">
        <v>4</v>
      </c>
      <c r="M32" s="108">
        <v>6</v>
      </c>
      <c r="N32" s="108">
        <v>4</v>
      </c>
      <c r="O32" s="108">
        <v>4</v>
      </c>
      <c r="P32" s="108">
        <v>6</v>
      </c>
      <c r="Q32" s="108">
        <v>4</v>
      </c>
      <c r="R32" s="108">
        <v>4</v>
      </c>
      <c r="S32" s="108">
        <v>4</v>
      </c>
      <c r="T32" s="108">
        <v>4</v>
      </c>
      <c r="U32" s="108">
        <v>4</v>
      </c>
      <c r="V32" s="109"/>
      <c r="W32" s="109"/>
      <c r="X32" s="96"/>
      <c r="Y32" s="96">
        <f>SUM(H32:X32)</f>
        <v>62</v>
      </c>
      <c r="Z32" s="96"/>
      <c r="AA32" s="100"/>
      <c r="AB32" s="100"/>
      <c r="AC32" s="100"/>
      <c r="AD32" s="100"/>
      <c r="AE32" s="100"/>
      <c r="AF32" s="100"/>
      <c r="AG32" s="93"/>
      <c r="AH32" s="100"/>
      <c r="AI32" s="94"/>
      <c r="AJ32" s="100"/>
      <c r="AK32" s="100"/>
      <c r="AL32" s="100"/>
      <c r="AM32" s="95"/>
      <c r="AN32" s="95"/>
      <c r="AO32" s="100"/>
      <c r="AP32" s="100"/>
      <c r="AQ32" s="94"/>
      <c r="AR32" s="94"/>
      <c r="AS32" s="100"/>
      <c r="AT32" s="92"/>
      <c r="AU32" s="92"/>
      <c r="AV32" s="92"/>
      <c r="AW32" s="92"/>
      <c r="AX32" s="100"/>
      <c r="AY32" s="100"/>
      <c r="AZ32" s="101"/>
    </row>
    <row r="33" spans="1:52" ht="15.75" thickBot="1" x14ac:dyDescent="0.3">
      <c r="A33" s="313"/>
      <c r="B33" s="282"/>
      <c r="C33" s="269"/>
      <c r="D33" s="260"/>
      <c r="E33" s="260"/>
      <c r="F33" s="260"/>
      <c r="G33" s="29" t="s">
        <v>76</v>
      </c>
      <c r="H33" s="97"/>
      <c r="I33" s="98"/>
      <c r="J33" s="98"/>
      <c r="K33" s="98"/>
      <c r="L33" s="98"/>
      <c r="M33" s="98"/>
      <c r="N33" s="98"/>
      <c r="O33" s="98"/>
      <c r="P33" s="99"/>
      <c r="Q33" s="98"/>
      <c r="R33" s="98"/>
      <c r="S33" s="98"/>
      <c r="T33" s="98"/>
      <c r="U33" s="98"/>
      <c r="V33" s="98"/>
      <c r="W33" s="98"/>
      <c r="X33" s="96"/>
      <c r="Y33" s="96"/>
      <c r="Z33" s="96"/>
      <c r="AA33" s="100"/>
      <c r="AB33" s="100"/>
      <c r="AC33" s="100"/>
      <c r="AD33" s="100"/>
      <c r="AE33" s="100"/>
      <c r="AF33" s="100"/>
      <c r="AG33" s="93"/>
      <c r="AH33" s="100"/>
      <c r="AI33" s="94"/>
      <c r="AJ33" s="100"/>
      <c r="AK33" s="100"/>
      <c r="AL33" s="100"/>
      <c r="AM33" s="95"/>
      <c r="AN33" s="95"/>
      <c r="AO33" s="100"/>
      <c r="AP33" s="100"/>
      <c r="AQ33" s="94"/>
      <c r="AR33" s="94"/>
      <c r="AS33" s="100"/>
      <c r="AT33" s="92"/>
      <c r="AU33" s="92"/>
      <c r="AV33" s="92"/>
      <c r="AW33" s="92"/>
      <c r="AX33" s="100"/>
      <c r="AY33" s="100"/>
      <c r="AZ33" s="101"/>
    </row>
    <row r="34" spans="1:52" ht="15.75" thickBot="1" x14ac:dyDescent="0.3">
      <c r="A34" s="313"/>
      <c r="B34" s="281" t="s">
        <v>132</v>
      </c>
      <c r="C34" s="265" t="s">
        <v>133</v>
      </c>
      <c r="D34" s="259">
        <v>78</v>
      </c>
      <c r="E34" s="259">
        <v>78</v>
      </c>
      <c r="F34" s="259"/>
      <c r="G34" s="29" t="s">
        <v>75</v>
      </c>
      <c r="H34" s="207">
        <v>6</v>
      </c>
      <c r="I34" s="108">
        <v>4</v>
      </c>
      <c r="J34" s="108">
        <v>6</v>
      </c>
      <c r="K34" s="108">
        <v>4</v>
      </c>
      <c r="L34" s="108">
        <v>6</v>
      </c>
      <c r="M34" s="108">
        <v>4</v>
      </c>
      <c r="N34" s="108">
        <v>6</v>
      </c>
      <c r="O34" s="108">
        <v>4</v>
      </c>
      <c r="P34" s="108">
        <v>6</v>
      </c>
      <c r="Q34" s="108">
        <v>6</v>
      </c>
      <c r="R34" s="108">
        <v>4</v>
      </c>
      <c r="S34" s="108">
        <v>6</v>
      </c>
      <c r="T34" s="108">
        <v>4</v>
      </c>
      <c r="U34" s="108">
        <v>6</v>
      </c>
      <c r="V34" s="108">
        <v>2</v>
      </c>
      <c r="W34" s="108">
        <v>4</v>
      </c>
      <c r="X34" s="96"/>
      <c r="Y34" s="96">
        <f>SUM(H34:X34)</f>
        <v>78</v>
      </c>
      <c r="Z34" s="96"/>
      <c r="AA34" s="100"/>
      <c r="AB34" s="100"/>
      <c r="AC34" s="100"/>
      <c r="AD34" s="100"/>
      <c r="AE34" s="100"/>
      <c r="AF34" s="100"/>
      <c r="AG34" s="93"/>
      <c r="AH34" s="100"/>
      <c r="AI34" s="94"/>
      <c r="AJ34" s="100"/>
      <c r="AK34" s="100"/>
      <c r="AL34" s="100"/>
      <c r="AM34" s="95"/>
      <c r="AN34" s="95"/>
      <c r="AO34" s="100"/>
      <c r="AP34" s="100"/>
      <c r="AQ34" s="94"/>
      <c r="AR34" s="94"/>
      <c r="AS34" s="100"/>
      <c r="AT34" s="92"/>
      <c r="AU34" s="92"/>
      <c r="AV34" s="92"/>
      <c r="AW34" s="92"/>
      <c r="AX34" s="100"/>
      <c r="AY34" s="100"/>
      <c r="AZ34" s="101"/>
    </row>
    <row r="35" spans="1:52" ht="15.75" thickBot="1" x14ac:dyDescent="0.3">
      <c r="A35" s="313"/>
      <c r="B35" s="282"/>
      <c r="C35" s="269"/>
      <c r="D35" s="260"/>
      <c r="E35" s="260"/>
      <c r="F35" s="260"/>
      <c r="G35" s="29" t="s">
        <v>76</v>
      </c>
      <c r="H35" s="97"/>
      <c r="I35" s="98"/>
      <c r="J35" s="98"/>
      <c r="K35" s="98"/>
      <c r="L35" s="98"/>
      <c r="M35" s="98"/>
      <c r="N35" s="98"/>
      <c r="O35" s="98"/>
      <c r="P35" s="99"/>
      <c r="Q35" s="98"/>
      <c r="R35" s="98"/>
      <c r="S35" s="98"/>
      <c r="T35" s="98"/>
      <c r="U35" s="98"/>
      <c r="V35" s="98"/>
      <c r="W35" s="98"/>
      <c r="X35" s="96"/>
      <c r="Y35" s="96"/>
      <c r="Z35" s="96"/>
      <c r="AA35" s="100"/>
      <c r="AB35" s="100"/>
      <c r="AC35" s="100"/>
      <c r="AD35" s="100"/>
      <c r="AE35" s="100"/>
      <c r="AF35" s="100"/>
      <c r="AG35" s="93"/>
      <c r="AH35" s="100"/>
      <c r="AI35" s="94"/>
      <c r="AJ35" s="100"/>
      <c r="AK35" s="100"/>
      <c r="AL35" s="100"/>
      <c r="AM35" s="95"/>
      <c r="AN35" s="95"/>
      <c r="AO35" s="100"/>
      <c r="AP35" s="100"/>
      <c r="AQ35" s="94"/>
      <c r="AR35" s="94"/>
      <c r="AS35" s="100"/>
      <c r="AT35" s="92"/>
      <c r="AU35" s="92"/>
      <c r="AV35" s="92"/>
      <c r="AW35" s="92"/>
      <c r="AX35" s="100"/>
      <c r="AY35" s="100"/>
      <c r="AZ35" s="101"/>
    </row>
    <row r="36" spans="1:52" ht="15.75" thickBot="1" x14ac:dyDescent="0.3">
      <c r="A36" s="313"/>
      <c r="B36" s="281" t="s">
        <v>134</v>
      </c>
      <c r="C36" s="265" t="s">
        <v>210</v>
      </c>
      <c r="D36" s="259">
        <v>80</v>
      </c>
      <c r="E36" s="259">
        <v>80</v>
      </c>
      <c r="F36" s="259"/>
      <c r="G36" s="29" t="s">
        <v>75</v>
      </c>
      <c r="H36" s="207">
        <v>4</v>
      </c>
      <c r="I36" s="108">
        <v>6</v>
      </c>
      <c r="J36" s="108">
        <v>4</v>
      </c>
      <c r="K36" s="108">
        <v>6</v>
      </c>
      <c r="L36" s="108">
        <v>4</v>
      </c>
      <c r="M36" s="108">
        <v>6</v>
      </c>
      <c r="N36" s="108">
        <v>4</v>
      </c>
      <c r="O36" s="108">
        <v>6</v>
      </c>
      <c r="P36" s="108">
        <v>4</v>
      </c>
      <c r="Q36" s="108">
        <v>6</v>
      </c>
      <c r="R36" s="108">
        <v>4</v>
      </c>
      <c r="S36" s="108">
        <v>6</v>
      </c>
      <c r="T36" s="108">
        <v>4</v>
      </c>
      <c r="U36" s="108">
        <v>4</v>
      </c>
      <c r="V36" s="108">
        <v>6</v>
      </c>
      <c r="W36" s="108">
        <v>6</v>
      </c>
      <c r="X36" s="96"/>
      <c r="Y36" s="96">
        <f>SUM(H36:X36)</f>
        <v>80</v>
      </c>
      <c r="Z36" s="96"/>
      <c r="AA36" s="100"/>
      <c r="AB36" s="100"/>
      <c r="AC36" s="100"/>
      <c r="AD36" s="100"/>
      <c r="AE36" s="100"/>
      <c r="AF36" s="100"/>
      <c r="AG36" s="93"/>
      <c r="AH36" s="100"/>
      <c r="AI36" s="94"/>
      <c r="AJ36" s="100"/>
      <c r="AK36" s="100"/>
      <c r="AL36" s="100"/>
      <c r="AM36" s="95"/>
      <c r="AN36" s="95"/>
      <c r="AO36" s="100"/>
      <c r="AP36" s="100"/>
      <c r="AQ36" s="94"/>
      <c r="AR36" s="94"/>
      <c r="AS36" s="100"/>
      <c r="AT36" s="92"/>
      <c r="AU36" s="92"/>
      <c r="AV36" s="92"/>
      <c r="AW36" s="92"/>
      <c r="AX36" s="100"/>
      <c r="AY36" s="100"/>
      <c r="AZ36" s="101"/>
    </row>
    <row r="37" spans="1:52" ht="15.75" thickBot="1" x14ac:dyDescent="0.3">
      <c r="A37" s="313"/>
      <c r="B37" s="282"/>
      <c r="C37" s="269"/>
      <c r="D37" s="260"/>
      <c r="E37" s="260"/>
      <c r="F37" s="260"/>
      <c r="G37" s="29" t="s">
        <v>76</v>
      </c>
      <c r="H37" s="97"/>
      <c r="I37" s="98"/>
      <c r="J37" s="98"/>
      <c r="K37" s="98"/>
      <c r="L37" s="98"/>
      <c r="M37" s="98"/>
      <c r="N37" s="98"/>
      <c r="O37" s="98"/>
      <c r="P37" s="99"/>
      <c r="Q37" s="98"/>
      <c r="R37" s="98"/>
      <c r="S37" s="98"/>
      <c r="T37" s="98"/>
      <c r="U37" s="98"/>
      <c r="V37" s="98"/>
      <c r="W37" s="98"/>
      <c r="X37" s="96"/>
      <c r="Y37" s="96"/>
      <c r="Z37" s="96"/>
      <c r="AA37" s="100"/>
      <c r="AB37" s="100"/>
      <c r="AC37" s="100"/>
      <c r="AD37" s="100"/>
      <c r="AE37" s="100"/>
      <c r="AF37" s="100"/>
      <c r="AG37" s="93"/>
      <c r="AH37" s="100"/>
      <c r="AI37" s="94"/>
      <c r="AJ37" s="100"/>
      <c r="AK37" s="100"/>
      <c r="AL37" s="100"/>
      <c r="AM37" s="95"/>
      <c r="AN37" s="95"/>
      <c r="AO37" s="100"/>
      <c r="AP37" s="100"/>
      <c r="AQ37" s="94"/>
      <c r="AR37" s="94"/>
      <c r="AS37" s="100"/>
      <c r="AT37" s="92"/>
      <c r="AU37" s="92"/>
      <c r="AV37" s="92"/>
      <c r="AW37" s="92"/>
      <c r="AX37" s="100"/>
      <c r="AY37" s="100"/>
      <c r="AZ37" s="101"/>
    </row>
    <row r="38" spans="1:52" ht="15.75" thickBot="1" x14ac:dyDescent="0.3">
      <c r="A38" s="313"/>
      <c r="B38" s="281" t="s">
        <v>135</v>
      </c>
      <c r="C38" s="265" t="s">
        <v>136</v>
      </c>
      <c r="D38" s="259">
        <v>42</v>
      </c>
      <c r="E38" s="259"/>
      <c r="F38" s="259">
        <v>42</v>
      </c>
      <c r="G38" s="29" t="s">
        <v>75</v>
      </c>
      <c r="H38" s="97"/>
      <c r="I38" s="98"/>
      <c r="J38" s="98"/>
      <c r="K38" s="98"/>
      <c r="L38" s="98"/>
      <c r="M38" s="98"/>
      <c r="N38" s="98"/>
      <c r="O38" s="98"/>
      <c r="P38" s="99"/>
      <c r="Q38" s="98"/>
      <c r="R38" s="98"/>
      <c r="S38" s="98"/>
      <c r="T38" s="98"/>
      <c r="U38" s="98"/>
      <c r="V38" s="98"/>
      <c r="W38" s="98"/>
      <c r="X38" s="96"/>
      <c r="Y38" s="96"/>
      <c r="Z38" s="96"/>
      <c r="AA38" s="92"/>
      <c r="AB38" s="110">
        <v>2</v>
      </c>
      <c r="AC38" s="110">
        <v>2</v>
      </c>
      <c r="AD38" s="110">
        <v>2</v>
      </c>
      <c r="AE38" s="110">
        <v>2</v>
      </c>
      <c r="AF38" s="110">
        <v>2</v>
      </c>
      <c r="AG38" s="111">
        <v>2</v>
      </c>
      <c r="AH38" s="110">
        <v>2</v>
      </c>
      <c r="AI38" s="110">
        <v>2</v>
      </c>
      <c r="AJ38" s="110">
        <v>2</v>
      </c>
      <c r="AK38" s="110">
        <v>2</v>
      </c>
      <c r="AL38" s="110">
        <v>2</v>
      </c>
      <c r="AM38" s="110"/>
      <c r="AN38" s="110"/>
      <c r="AO38" s="110"/>
      <c r="AP38" s="110">
        <v>2</v>
      </c>
      <c r="AQ38" s="110">
        <v>2</v>
      </c>
      <c r="AR38" s="110">
        <v>2</v>
      </c>
      <c r="AS38" s="110">
        <v>2</v>
      </c>
      <c r="AT38" s="110">
        <v>2</v>
      </c>
      <c r="AU38" s="110">
        <v>2</v>
      </c>
      <c r="AV38" s="110">
        <v>2</v>
      </c>
      <c r="AW38" s="110">
        <v>2</v>
      </c>
      <c r="AX38" s="110">
        <v>4</v>
      </c>
      <c r="AY38" s="100"/>
      <c r="AZ38" s="101">
        <f>SUM(AA38:AY38)</f>
        <v>42</v>
      </c>
    </row>
    <row r="39" spans="1:52" ht="15.75" thickBot="1" x14ac:dyDescent="0.3">
      <c r="A39" s="313"/>
      <c r="B39" s="282"/>
      <c r="C39" s="269"/>
      <c r="D39" s="260"/>
      <c r="E39" s="260"/>
      <c r="F39" s="260"/>
      <c r="G39" s="29" t="s">
        <v>76</v>
      </c>
      <c r="H39" s="97"/>
      <c r="I39" s="98"/>
      <c r="J39" s="98"/>
      <c r="K39" s="98"/>
      <c r="L39" s="98"/>
      <c r="M39" s="98"/>
      <c r="N39" s="98"/>
      <c r="O39" s="98"/>
      <c r="P39" s="99"/>
      <c r="Q39" s="98"/>
      <c r="R39" s="98"/>
      <c r="S39" s="98"/>
      <c r="T39" s="98"/>
      <c r="U39" s="98"/>
      <c r="V39" s="98"/>
      <c r="W39" s="98"/>
      <c r="X39" s="96"/>
      <c r="Y39" s="96"/>
      <c r="Z39" s="96"/>
      <c r="AA39" s="100"/>
      <c r="AB39" s="100"/>
      <c r="AC39" s="100"/>
      <c r="AD39" s="100"/>
      <c r="AE39" s="100"/>
      <c r="AF39" s="100"/>
      <c r="AG39" s="93"/>
      <c r="AH39" s="100"/>
      <c r="AI39" s="94"/>
      <c r="AJ39" s="100"/>
      <c r="AK39" s="100"/>
      <c r="AL39" s="100"/>
      <c r="AM39" s="95"/>
      <c r="AN39" s="95"/>
      <c r="AO39" s="100"/>
      <c r="AP39" s="100"/>
      <c r="AQ39" s="94"/>
      <c r="AR39" s="94"/>
      <c r="AS39" s="100"/>
      <c r="AT39" s="92"/>
      <c r="AU39" s="92"/>
      <c r="AV39" s="92"/>
      <c r="AW39" s="92"/>
      <c r="AX39" s="100"/>
      <c r="AY39" s="100"/>
      <c r="AZ39" s="101"/>
    </row>
    <row r="40" spans="1:52" ht="15.75" thickBot="1" x14ac:dyDescent="0.3">
      <c r="A40" s="313"/>
      <c r="B40" s="281" t="s">
        <v>137</v>
      </c>
      <c r="C40" s="265" t="s">
        <v>138</v>
      </c>
      <c r="D40" s="259">
        <v>112</v>
      </c>
      <c r="E40" s="259"/>
      <c r="F40" s="259">
        <v>68</v>
      </c>
      <c r="G40" s="29" t="s">
        <v>75</v>
      </c>
      <c r="H40" s="97"/>
      <c r="I40" s="98"/>
      <c r="J40" s="98"/>
      <c r="K40" s="98"/>
      <c r="L40" s="98"/>
      <c r="M40" s="98"/>
      <c r="N40" s="98"/>
      <c r="O40" s="98"/>
      <c r="P40" s="99"/>
      <c r="Q40" s="98"/>
      <c r="R40" s="98"/>
      <c r="S40" s="98"/>
      <c r="T40" s="98"/>
      <c r="U40" s="98"/>
      <c r="V40" s="98"/>
      <c r="W40" s="98"/>
      <c r="X40" s="96"/>
      <c r="Y40" s="96"/>
      <c r="Z40" s="96"/>
      <c r="AA40" s="100"/>
      <c r="AB40" s="100"/>
      <c r="AC40" s="100"/>
      <c r="AD40" s="100"/>
      <c r="AE40" s="100"/>
      <c r="AF40" s="100"/>
      <c r="AG40" s="93"/>
      <c r="AH40" s="100"/>
      <c r="AI40" s="94"/>
      <c r="AJ40" s="100"/>
      <c r="AK40" s="100"/>
      <c r="AL40" s="100"/>
      <c r="AM40" s="95"/>
      <c r="AN40" s="95"/>
      <c r="AO40" s="100">
        <v>8</v>
      </c>
      <c r="AP40" s="100">
        <v>6</v>
      </c>
      <c r="AQ40" s="94">
        <v>8</v>
      </c>
      <c r="AR40" s="94">
        <v>6</v>
      </c>
      <c r="AS40" s="100">
        <v>6</v>
      </c>
      <c r="AT40" s="92">
        <v>6</v>
      </c>
      <c r="AU40" s="92">
        <v>8</v>
      </c>
      <c r="AV40" s="92">
        <v>6</v>
      </c>
      <c r="AW40" s="92">
        <v>6</v>
      </c>
      <c r="AX40" s="100">
        <v>8</v>
      </c>
      <c r="AY40" s="100"/>
      <c r="AZ40" s="101">
        <f>SUM(AA40:AY40)</f>
        <v>68</v>
      </c>
    </row>
    <row r="41" spans="1:52" ht="15.75" thickBot="1" x14ac:dyDescent="0.3">
      <c r="A41" s="313"/>
      <c r="B41" s="282"/>
      <c r="C41" s="269"/>
      <c r="D41" s="260"/>
      <c r="E41" s="260"/>
      <c r="F41" s="260"/>
      <c r="G41" s="29" t="s">
        <v>76</v>
      </c>
      <c r="H41" s="97"/>
      <c r="I41" s="98"/>
      <c r="J41" s="98"/>
      <c r="K41" s="98"/>
      <c r="L41" s="98"/>
      <c r="M41" s="98"/>
      <c r="N41" s="98"/>
      <c r="O41" s="98"/>
      <c r="P41" s="99"/>
      <c r="Q41" s="98"/>
      <c r="R41" s="98"/>
      <c r="S41" s="98"/>
      <c r="T41" s="98"/>
      <c r="U41" s="98"/>
      <c r="V41" s="98"/>
      <c r="W41" s="98"/>
      <c r="X41" s="96"/>
      <c r="Y41" s="96"/>
      <c r="Z41" s="96"/>
      <c r="AA41" s="100"/>
      <c r="AB41" s="100"/>
      <c r="AC41" s="100"/>
      <c r="AD41" s="100"/>
      <c r="AE41" s="100"/>
      <c r="AF41" s="100"/>
      <c r="AG41" s="93"/>
      <c r="AH41" s="100"/>
      <c r="AI41" s="94"/>
      <c r="AJ41" s="100"/>
      <c r="AK41" s="100"/>
      <c r="AL41" s="100"/>
      <c r="AM41" s="95"/>
      <c r="AN41" s="95"/>
      <c r="AO41" s="100"/>
      <c r="AP41" s="100"/>
      <c r="AQ41" s="94"/>
      <c r="AR41" s="94"/>
      <c r="AS41" s="100"/>
      <c r="AT41" s="92"/>
      <c r="AU41" s="92"/>
      <c r="AV41" s="92"/>
      <c r="AW41" s="92"/>
      <c r="AX41" s="100"/>
      <c r="AY41" s="100"/>
      <c r="AZ41" s="101"/>
    </row>
    <row r="42" spans="1:52" ht="15.75" thickBot="1" x14ac:dyDescent="0.3">
      <c r="A42" s="313"/>
      <c r="B42" s="281" t="s">
        <v>139</v>
      </c>
      <c r="C42" s="265" t="s">
        <v>140</v>
      </c>
      <c r="D42" s="259">
        <v>122</v>
      </c>
      <c r="E42" s="259"/>
      <c r="F42" s="259">
        <v>72</v>
      </c>
      <c r="G42" s="29" t="s">
        <v>75</v>
      </c>
      <c r="H42" s="97"/>
      <c r="I42" s="98"/>
      <c r="J42" s="98"/>
      <c r="K42" s="98"/>
      <c r="L42" s="98"/>
      <c r="M42" s="98"/>
      <c r="N42" s="98"/>
      <c r="O42" s="98"/>
      <c r="P42" s="99"/>
      <c r="Q42" s="98"/>
      <c r="R42" s="98"/>
      <c r="S42" s="98"/>
      <c r="T42" s="98"/>
      <c r="U42" s="98"/>
      <c r="V42" s="98"/>
      <c r="W42" s="98"/>
      <c r="X42" s="96"/>
      <c r="Y42" s="96"/>
      <c r="Z42" s="96"/>
      <c r="AA42" s="100"/>
      <c r="AB42" s="100"/>
      <c r="AC42" s="100"/>
      <c r="AD42" s="100"/>
      <c r="AE42" s="100"/>
      <c r="AF42" s="100"/>
      <c r="AG42" s="93"/>
      <c r="AH42" s="100"/>
      <c r="AI42" s="94"/>
      <c r="AJ42" s="100"/>
      <c r="AK42" s="100"/>
      <c r="AL42" s="100"/>
      <c r="AM42" s="95"/>
      <c r="AN42" s="95"/>
      <c r="AO42" s="100">
        <v>4</v>
      </c>
      <c r="AP42" s="100">
        <v>6</v>
      </c>
      <c r="AQ42" s="94">
        <v>8</v>
      </c>
      <c r="AR42" s="94">
        <v>8</v>
      </c>
      <c r="AS42" s="100">
        <v>6</v>
      </c>
      <c r="AT42" s="92">
        <v>8</v>
      </c>
      <c r="AU42" s="92">
        <v>6</v>
      </c>
      <c r="AV42" s="92">
        <v>6</v>
      </c>
      <c r="AW42" s="92">
        <v>6</v>
      </c>
      <c r="AX42" s="100">
        <v>8</v>
      </c>
      <c r="AY42" s="100">
        <v>6</v>
      </c>
      <c r="AZ42" s="101">
        <f>SUM(AA42:AY42)</f>
        <v>72</v>
      </c>
    </row>
    <row r="43" spans="1:52" ht="15.75" thickBot="1" x14ac:dyDescent="0.3">
      <c r="A43" s="313"/>
      <c r="B43" s="282"/>
      <c r="C43" s="269"/>
      <c r="D43" s="260"/>
      <c r="E43" s="260"/>
      <c r="F43" s="260"/>
      <c r="G43" s="29" t="s">
        <v>76</v>
      </c>
      <c r="H43" s="97"/>
      <c r="I43" s="98"/>
      <c r="J43" s="98"/>
      <c r="K43" s="98"/>
      <c r="L43" s="98"/>
      <c r="M43" s="98"/>
      <c r="N43" s="98"/>
      <c r="O43" s="98"/>
      <c r="P43" s="99"/>
      <c r="Q43" s="98"/>
      <c r="R43" s="98"/>
      <c r="S43" s="98"/>
      <c r="T43" s="98"/>
      <c r="U43" s="98"/>
      <c r="V43" s="98"/>
      <c r="W43" s="98"/>
      <c r="X43" s="96"/>
      <c r="Y43" s="96"/>
      <c r="Z43" s="96"/>
      <c r="AA43" s="100"/>
      <c r="AB43" s="100"/>
      <c r="AC43" s="100"/>
      <c r="AD43" s="100"/>
      <c r="AE43" s="100"/>
      <c r="AF43" s="100"/>
      <c r="AG43" s="93"/>
      <c r="AH43" s="100"/>
      <c r="AI43" s="94"/>
      <c r="AJ43" s="100"/>
      <c r="AK43" s="100"/>
      <c r="AL43" s="100"/>
      <c r="AM43" s="95"/>
      <c r="AN43" s="95"/>
      <c r="AO43" s="100"/>
      <c r="AP43" s="100"/>
      <c r="AQ43" s="94"/>
      <c r="AR43" s="94"/>
      <c r="AS43" s="100"/>
      <c r="AT43" s="92"/>
      <c r="AU43" s="92"/>
      <c r="AV43" s="92"/>
      <c r="AW43" s="92"/>
      <c r="AX43" s="100"/>
      <c r="AY43" s="100"/>
      <c r="AZ43" s="101"/>
    </row>
    <row r="44" spans="1:52" ht="15.75" thickBot="1" x14ac:dyDescent="0.3">
      <c r="A44" s="313"/>
      <c r="B44" s="281" t="s">
        <v>141</v>
      </c>
      <c r="C44" s="265" t="s">
        <v>142</v>
      </c>
      <c r="D44" s="259">
        <v>36</v>
      </c>
      <c r="E44" s="259"/>
      <c r="F44" s="259">
        <v>36</v>
      </c>
      <c r="G44" s="29" t="s">
        <v>75</v>
      </c>
      <c r="H44" s="97"/>
      <c r="I44" s="98"/>
      <c r="J44" s="98"/>
      <c r="K44" s="98"/>
      <c r="L44" s="98"/>
      <c r="M44" s="98"/>
      <c r="N44" s="98"/>
      <c r="O44" s="98"/>
      <c r="P44" s="99"/>
      <c r="Q44" s="98"/>
      <c r="R44" s="98"/>
      <c r="S44" s="98"/>
      <c r="T44" s="98"/>
      <c r="U44" s="98"/>
      <c r="V44" s="98"/>
      <c r="W44" s="98"/>
      <c r="X44" s="96"/>
      <c r="Y44" s="96"/>
      <c r="Z44" s="96"/>
      <c r="AA44" s="100"/>
      <c r="AB44" s="100"/>
      <c r="AC44" s="100"/>
      <c r="AD44" s="100"/>
      <c r="AE44" s="100"/>
      <c r="AF44" s="100"/>
      <c r="AG44" s="93"/>
      <c r="AH44" s="100"/>
      <c r="AI44" s="94"/>
      <c r="AJ44" s="100"/>
      <c r="AK44" s="100"/>
      <c r="AL44" s="100"/>
      <c r="AM44" s="95"/>
      <c r="AN44" s="95"/>
      <c r="AO44" s="100">
        <v>4</v>
      </c>
      <c r="AP44" s="100">
        <v>4</v>
      </c>
      <c r="AQ44" s="94">
        <v>2</v>
      </c>
      <c r="AR44" s="94">
        <v>6</v>
      </c>
      <c r="AS44" s="100">
        <v>4</v>
      </c>
      <c r="AT44" s="92">
        <v>4</v>
      </c>
      <c r="AU44" s="92">
        <v>4</v>
      </c>
      <c r="AV44" s="92">
        <v>4</v>
      </c>
      <c r="AW44" s="92">
        <v>4</v>
      </c>
      <c r="AX44" s="100"/>
      <c r="AY44" s="100"/>
      <c r="AZ44" s="101">
        <f>SUM(AA44:AY44)</f>
        <v>36</v>
      </c>
    </row>
    <row r="45" spans="1:52" ht="15.75" thickBot="1" x14ac:dyDescent="0.3">
      <c r="A45" s="313"/>
      <c r="B45" s="282"/>
      <c r="C45" s="269"/>
      <c r="D45" s="260"/>
      <c r="E45" s="260"/>
      <c r="F45" s="260"/>
      <c r="G45" s="29" t="s">
        <v>76</v>
      </c>
      <c r="H45" s="97"/>
      <c r="I45" s="98"/>
      <c r="J45" s="98"/>
      <c r="K45" s="98"/>
      <c r="L45" s="98"/>
      <c r="M45" s="98"/>
      <c r="N45" s="98"/>
      <c r="O45" s="98"/>
      <c r="P45" s="99"/>
      <c r="Q45" s="98"/>
      <c r="R45" s="98"/>
      <c r="S45" s="98"/>
      <c r="T45" s="98"/>
      <c r="U45" s="98"/>
      <c r="V45" s="98"/>
      <c r="W45" s="98"/>
      <c r="X45" s="96"/>
      <c r="Y45" s="96"/>
      <c r="Z45" s="96"/>
      <c r="AA45" s="100"/>
      <c r="AB45" s="100"/>
      <c r="AC45" s="100"/>
      <c r="AD45" s="100"/>
      <c r="AE45" s="100"/>
      <c r="AF45" s="100"/>
      <c r="AG45" s="93"/>
      <c r="AH45" s="100"/>
      <c r="AI45" s="94"/>
      <c r="AJ45" s="100"/>
      <c r="AK45" s="100"/>
      <c r="AL45" s="100"/>
      <c r="AM45" s="95"/>
      <c r="AN45" s="95"/>
      <c r="AO45" s="100"/>
      <c r="AP45" s="100"/>
      <c r="AQ45" s="94"/>
      <c r="AR45" s="94"/>
      <c r="AS45" s="100"/>
      <c r="AT45" s="92"/>
      <c r="AU45" s="92"/>
      <c r="AV45" s="92"/>
      <c r="AW45" s="92"/>
      <c r="AX45" s="100"/>
      <c r="AY45" s="100"/>
      <c r="AZ45" s="101"/>
    </row>
    <row r="46" spans="1:52" ht="15.75" thickBot="1" x14ac:dyDescent="0.3">
      <c r="A46" s="313"/>
      <c r="B46" s="281" t="s">
        <v>143</v>
      </c>
      <c r="C46" s="265" t="s">
        <v>144</v>
      </c>
      <c r="D46" s="259">
        <v>80</v>
      </c>
      <c r="E46" s="259">
        <v>80</v>
      </c>
      <c r="F46" s="259"/>
      <c r="G46" s="29" t="s">
        <v>75</v>
      </c>
      <c r="H46" s="207">
        <v>6</v>
      </c>
      <c r="I46" s="108">
        <v>4</v>
      </c>
      <c r="J46" s="108">
        <v>4</v>
      </c>
      <c r="K46" s="108">
        <v>4</v>
      </c>
      <c r="L46" s="108">
        <v>4</v>
      </c>
      <c r="M46" s="108">
        <v>6</v>
      </c>
      <c r="N46" s="108">
        <v>6</v>
      </c>
      <c r="O46" s="108">
        <v>6</v>
      </c>
      <c r="P46" s="108">
        <v>6</v>
      </c>
      <c r="Q46" s="108">
        <v>4</v>
      </c>
      <c r="R46" s="108">
        <v>8</v>
      </c>
      <c r="S46" s="108">
        <v>6</v>
      </c>
      <c r="T46" s="108">
        <v>6</v>
      </c>
      <c r="U46" s="108">
        <v>2</v>
      </c>
      <c r="V46" s="108">
        <v>8</v>
      </c>
      <c r="W46" s="98"/>
      <c r="X46" s="96"/>
      <c r="Y46" s="96">
        <f>SUM(H46:X46)</f>
        <v>80</v>
      </c>
      <c r="Z46" s="96"/>
      <c r="AA46" s="100"/>
      <c r="AB46" s="100"/>
      <c r="AC46" s="100"/>
      <c r="AD46" s="100"/>
      <c r="AE46" s="100"/>
      <c r="AF46" s="100"/>
      <c r="AG46" s="93"/>
      <c r="AH46" s="100"/>
      <c r="AI46" s="94"/>
      <c r="AJ46" s="100"/>
      <c r="AK46" s="100"/>
      <c r="AL46" s="100"/>
      <c r="AM46" s="95"/>
      <c r="AN46" s="95"/>
      <c r="AO46" s="100"/>
      <c r="AP46" s="100"/>
      <c r="AQ46" s="94"/>
      <c r="AR46" s="94"/>
      <c r="AS46" s="100"/>
      <c r="AT46" s="92"/>
      <c r="AU46" s="92"/>
      <c r="AV46" s="92"/>
      <c r="AW46" s="92"/>
      <c r="AX46" s="100"/>
      <c r="AY46" s="100"/>
      <c r="AZ46" s="101"/>
    </row>
    <row r="47" spans="1:52" ht="15.75" thickBot="1" x14ac:dyDescent="0.3">
      <c r="A47" s="313"/>
      <c r="B47" s="282"/>
      <c r="C47" s="269"/>
      <c r="D47" s="260"/>
      <c r="E47" s="260"/>
      <c r="F47" s="260"/>
      <c r="G47" s="29" t="s">
        <v>76</v>
      </c>
      <c r="H47" s="97"/>
      <c r="I47" s="98"/>
      <c r="J47" s="98"/>
      <c r="K47" s="98"/>
      <c r="L47" s="98"/>
      <c r="M47" s="98"/>
      <c r="N47" s="98"/>
      <c r="O47" s="98"/>
      <c r="P47" s="99"/>
      <c r="Q47" s="98"/>
      <c r="R47" s="98"/>
      <c r="S47" s="98"/>
      <c r="T47" s="98"/>
      <c r="U47" s="98"/>
      <c r="V47" s="98"/>
      <c r="W47" s="98"/>
      <c r="X47" s="96"/>
      <c r="Y47" s="96"/>
      <c r="Z47" s="96"/>
      <c r="AA47" s="100"/>
      <c r="AB47" s="100"/>
      <c r="AC47" s="100"/>
      <c r="AD47" s="100"/>
      <c r="AE47" s="100"/>
      <c r="AF47" s="100"/>
      <c r="AG47" s="93"/>
      <c r="AH47" s="100"/>
      <c r="AI47" s="94"/>
      <c r="AJ47" s="100"/>
      <c r="AK47" s="100"/>
      <c r="AL47" s="100"/>
      <c r="AM47" s="95"/>
      <c r="AN47" s="95"/>
      <c r="AO47" s="100"/>
      <c r="AP47" s="100"/>
      <c r="AQ47" s="94"/>
      <c r="AR47" s="94"/>
      <c r="AS47" s="100"/>
      <c r="AT47" s="92"/>
      <c r="AU47" s="92"/>
      <c r="AV47" s="92"/>
      <c r="AW47" s="92"/>
      <c r="AX47" s="100"/>
      <c r="AY47" s="100"/>
      <c r="AZ47" s="101"/>
    </row>
    <row r="48" spans="1:52" ht="15.75" thickBot="1" x14ac:dyDescent="0.3">
      <c r="A48" s="313"/>
      <c r="B48" s="281" t="s">
        <v>145</v>
      </c>
      <c r="C48" s="265" t="s">
        <v>146</v>
      </c>
      <c r="D48" s="259">
        <v>68</v>
      </c>
      <c r="E48" s="259"/>
      <c r="F48" s="259">
        <v>36</v>
      </c>
      <c r="G48" s="29" t="s">
        <v>75</v>
      </c>
      <c r="H48" s="97"/>
      <c r="I48" s="98"/>
      <c r="J48" s="98"/>
      <c r="K48" s="98"/>
      <c r="L48" s="98"/>
      <c r="M48" s="98"/>
      <c r="N48" s="98"/>
      <c r="O48" s="98"/>
      <c r="P48" s="99"/>
      <c r="Q48" s="98"/>
      <c r="R48" s="98"/>
      <c r="S48" s="98"/>
      <c r="T48" s="98"/>
      <c r="U48" s="98"/>
      <c r="V48" s="98"/>
      <c r="W48" s="98"/>
      <c r="X48" s="96"/>
      <c r="Y48" s="96"/>
      <c r="Z48" s="96"/>
      <c r="AA48" s="100"/>
      <c r="AB48" s="100">
        <v>2</v>
      </c>
      <c r="AC48" s="100"/>
      <c r="AD48" s="100">
        <v>2</v>
      </c>
      <c r="AE48" s="100"/>
      <c r="AF48" s="100">
        <v>2</v>
      </c>
      <c r="AG48" s="93"/>
      <c r="AH48" s="100">
        <v>2</v>
      </c>
      <c r="AI48" s="94"/>
      <c r="AJ48" s="100">
        <v>2</v>
      </c>
      <c r="AK48" s="100"/>
      <c r="AL48" s="100">
        <v>2</v>
      </c>
      <c r="AM48" s="95"/>
      <c r="AN48" s="95"/>
      <c r="AO48" s="100">
        <v>2</v>
      </c>
      <c r="AP48" s="100">
        <v>2</v>
      </c>
      <c r="AQ48" s="94">
        <v>2</v>
      </c>
      <c r="AR48" s="94">
        <v>2</v>
      </c>
      <c r="AS48" s="100">
        <v>4</v>
      </c>
      <c r="AT48" s="92">
        <v>2</v>
      </c>
      <c r="AU48" s="92">
        <v>2</v>
      </c>
      <c r="AV48" s="92">
        <v>2</v>
      </c>
      <c r="AW48" s="92">
        <v>4</v>
      </c>
      <c r="AX48" s="100">
        <v>2</v>
      </c>
      <c r="AY48" s="100"/>
      <c r="AZ48" s="101">
        <f>SUM(AA48:AY48)</f>
        <v>36</v>
      </c>
    </row>
    <row r="49" spans="1:52" ht="15.75" thickBot="1" x14ac:dyDescent="0.3">
      <c r="A49" s="313"/>
      <c r="B49" s="282"/>
      <c r="C49" s="269"/>
      <c r="D49" s="260"/>
      <c r="E49" s="260"/>
      <c r="F49" s="260"/>
      <c r="G49" s="29" t="s">
        <v>76</v>
      </c>
      <c r="H49" s="97"/>
      <c r="I49" s="98"/>
      <c r="J49" s="98"/>
      <c r="K49" s="98"/>
      <c r="L49" s="98"/>
      <c r="M49" s="98"/>
      <c r="N49" s="98"/>
      <c r="O49" s="98"/>
      <c r="P49" s="99"/>
      <c r="Q49" s="98"/>
      <c r="R49" s="98"/>
      <c r="S49" s="98"/>
      <c r="T49" s="98"/>
      <c r="U49" s="98"/>
      <c r="V49" s="98"/>
      <c r="W49" s="98"/>
      <c r="X49" s="96"/>
      <c r="Y49" s="96"/>
      <c r="Z49" s="96"/>
      <c r="AA49" s="100"/>
      <c r="AB49" s="100"/>
      <c r="AC49" s="100"/>
      <c r="AD49" s="100"/>
      <c r="AE49" s="100"/>
      <c r="AF49" s="100"/>
      <c r="AG49" s="93"/>
      <c r="AH49" s="100"/>
      <c r="AI49" s="94"/>
      <c r="AJ49" s="100"/>
      <c r="AK49" s="100"/>
      <c r="AL49" s="100"/>
      <c r="AM49" s="95"/>
      <c r="AN49" s="95"/>
      <c r="AO49" s="100"/>
      <c r="AP49" s="100"/>
      <c r="AQ49" s="94"/>
      <c r="AR49" s="94"/>
      <c r="AS49" s="100"/>
      <c r="AT49" s="92"/>
      <c r="AU49" s="92"/>
      <c r="AV49" s="92"/>
      <c r="AW49" s="92"/>
      <c r="AX49" s="100"/>
      <c r="AY49" s="100"/>
      <c r="AZ49" s="101"/>
    </row>
    <row r="50" spans="1:52" ht="15.75" thickBot="1" x14ac:dyDescent="0.3">
      <c r="A50" s="313"/>
      <c r="B50" s="281" t="s">
        <v>147</v>
      </c>
      <c r="C50" s="265" t="s">
        <v>148</v>
      </c>
      <c r="D50" s="259">
        <v>50</v>
      </c>
      <c r="E50" s="259"/>
      <c r="F50" s="259">
        <v>50</v>
      </c>
      <c r="G50" s="29" t="s">
        <v>75</v>
      </c>
      <c r="H50" s="97"/>
      <c r="I50" s="98"/>
      <c r="J50" s="98"/>
      <c r="K50" s="98"/>
      <c r="L50" s="98"/>
      <c r="M50" s="98"/>
      <c r="N50" s="98"/>
      <c r="O50" s="98"/>
      <c r="P50" s="99"/>
      <c r="Q50" s="98"/>
      <c r="R50" s="98"/>
      <c r="S50" s="98"/>
      <c r="T50" s="98"/>
      <c r="U50" s="98"/>
      <c r="V50" s="98"/>
      <c r="W50" s="98"/>
      <c r="X50" s="96"/>
      <c r="Y50" s="96"/>
      <c r="Z50" s="96"/>
      <c r="AA50" s="92"/>
      <c r="AB50" s="110">
        <v>2</v>
      </c>
      <c r="AC50" s="110">
        <v>2</v>
      </c>
      <c r="AD50" s="110">
        <v>2</v>
      </c>
      <c r="AE50" s="110">
        <v>2</v>
      </c>
      <c r="AF50" s="110">
        <v>2</v>
      </c>
      <c r="AG50" s="111">
        <v>2</v>
      </c>
      <c r="AH50" s="110">
        <v>2</v>
      </c>
      <c r="AI50" s="110">
        <v>2</v>
      </c>
      <c r="AJ50" s="110">
        <v>2</v>
      </c>
      <c r="AK50" s="110">
        <v>2</v>
      </c>
      <c r="AL50" s="110">
        <v>2</v>
      </c>
      <c r="AM50" s="110"/>
      <c r="AN50" s="110"/>
      <c r="AO50" s="110">
        <v>2</v>
      </c>
      <c r="AP50" s="110">
        <v>2</v>
      </c>
      <c r="AQ50" s="110">
        <v>2</v>
      </c>
      <c r="AR50" s="110"/>
      <c r="AS50" s="110">
        <v>2</v>
      </c>
      <c r="AT50" s="110">
        <v>2</v>
      </c>
      <c r="AU50" s="110">
        <v>2</v>
      </c>
      <c r="AV50" s="110">
        <v>6</v>
      </c>
      <c r="AW50" s="110">
        <v>6</v>
      </c>
      <c r="AX50" s="110">
        <v>4</v>
      </c>
      <c r="AY50" s="100"/>
      <c r="AZ50" s="101">
        <f>SUM(AA50:AY50)</f>
        <v>50</v>
      </c>
    </row>
    <row r="51" spans="1:52" ht="15.75" thickBot="1" x14ac:dyDescent="0.3">
      <c r="A51" s="313"/>
      <c r="B51" s="282"/>
      <c r="C51" s="269"/>
      <c r="D51" s="260"/>
      <c r="E51" s="260"/>
      <c r="F51" s="260"/>
      <c r="G51" s="29" t="s">
        <v>76</v>
      </c>
      <c r="H51" s="97"/>
      <c r="I51" s="98"/>
      <c r="J51" s="98"/>
      <c r="K51" s="98"/>
      <c r="L51" s="98"/>
      <c r="M51" s="98"/>
      <c r="N51" s="98"/>
      <c r="O51" s="98"/>
      <c r="P51" s="99"/>
      <c r="Q51" s="98"/>
      <c r="R51" s="98"/>
      <c r="S51" s="98"/>
      <c r="T51" s="98"/>
      <c r="U51" s="98"/>
      <c r="V51" s="98"/>
      <c r="W51" s="98"/>
      <c r="X51" s="96"/>
      <c r="Y51" s="96"/>
      <c r="Z51" s="96"/>
      <c r="AA51" s="100"/>
      <c r="AB51" s="100"/>
      <c r="AC51" s="100"/>
      <c r="AD51" s="100"/>
      <c r="AE51" s="100"/>
      <c r="AF51" s="100"/>
      <c r="AG51" s="93"/>
      <c r="AH51" s="100"/>
      <c r="AI51" s="94"/>
      <c r="AJ51" s="100"/>
      <c r="AK51" s="100"/>
      <c r="AL51" s="100"/>
      <c r="AM51" s="95"/>
      <c r="AN51" s="95"/>
      <c r="AO51" s="100"/>
      <c r="AP51" s="100"/>
      <c r="AQ51" s="94"/>
      <c r="AR51" s="94"/>
      <c r="AS51" s="100"/>
      <c r="AT51" s="92"/>
      <c r="AU51" s="92"/>
      <c r="AV51" s="92"/>
      <c r="AW51" s="92"/>
      <c r="AX51" s="100"/>
      <c r="AY51" s="100"/>
      <c r="AZ51" s="101"/>
    </row>
    <row r="52" spans="1:52" ht="15.75" thickBot="1" x14ac:dyDescent="0.3">
      <c r="A52" s="313"/>
      <c r="B52" s="351" t="s">
        <v>149</v>
      </c>
      <c r="C52" s="353" t="s">
        <v>150</v>
      </c>
      <c r="D52" s="36"/>
      <c r="E52" s="36"/>
      <c r="F52" s="36"/>
      <c r="G52" s="307"/>
      <c r="H52" s="112"/>
      <c r="I52" s="113"/>
      <c r="J52" s="113"/>
      <c r="K52" s="113"/>
      <c r="L52" s="113"/>
      <c r="M52" s="113"/>
      <c r="N52" s="113"/>
      <c r="O52" s="113"/>
      <c r="P52" s="99"/>
      <c r="Q52" s="113"/>
      <c r="R52" s="113"/>
      <c r="S52" s="113"/>
      <c r="T52" s="113"/>
      <c r="U52" s="113"/>
      <c r="V52" s="113"/>
      <c r="W52" s="113"/>
      <c r="X52" s="105"/>
      <c r="Y52" s="105"/>
      <c r="Z52" s="105"/>
      <c r="AA52" s="105"/>
      <c r="AB52" s="105"/>
      <c r="AC52" s="105"/>
      <c r="AD52" s="105"/>
      <c r="AE52" s="105"/>
      <c r="AF52" s="105"/>
      <c r="AG52" s="93"/>
      <c r="AH52" s="105"/>
      <c r="AI52" s="94"/>
      <c r="AJ52" s="105"/>
      <c r="AK52" s="105"/>
      <c r="AL52" s="105"/>
      <c r="AM52" s="95"/>
      <c r="AN52" s="95"/>
      <c r="AO52" s="105"/>
      <c r="AP52" s="105"/>
      <c r="AQ52" s="94"/>
      <c r="AR52" s="94"/>
      <c r="AS52" s="105"/>
      <c r="AT52" s="105"/>
      <c r="AU52" s="105"/>
      <c r="AV52" s="105"/>
      <c r="AW52" s="105"/>
      <c r="AX52" s="105"/>
      <c r="AY52" s="105"/>
      <c r="AZ52" s="101"/>
    </row>
    <row r="53" spans="1:52" ht="15.75" thickBot="1" x14ac:dyDescent="0.3">
      <c r="A53" s="313"/>
      <c r="B53" s="352"/>
      <c r="C53" s="354"/>
      <c r="D53" s="41"/>
      <c r="E53" s="41"/>
      <c r="F53" s="41"/>
      <c r="G53" s="308"/>
      <c r="H53" s="112"/>
      <c r="I53" s="113"/>
      <c r="J53" s="113"/>
      <c r="K53" s="113"/>
      <c r="L53" s="113"/>
      <c r="M53" s="113"/>
      <c r="N53" s="113"/>
      <c r="O53" s="113"/>
      <c r="P53" s="99"/>
      <c r="Q53" s="113"/>
      <c r="R53" s="113"/>
      <c r="S53" s="113"/>
      <c r="T53" s="113"/>
      <c r="U53" s="113"/>
      <c r="V53" s="113"/>
      <c r="W53" s="113"/>
      <c r="X53" s="105"/>
      <c r="Y53" s="105"/>
      <c r="Z53" s="105"/>
      <c r="AA53" s="105"/>
      <c r="AB53" s="105"/>
      <c r="AC53" s="105"/>
      <c r="AD53" s="105"/>
      <c r="AE53" s="105"/>
      <c r="AF53" s="105"/>
      <c r="AG53" s="93"/>
      <c r="AH53" s="105"/>
      <c r="AI53" s="94"/>
      <c r="AJ53" s="105"/>
      <c r="AK53" s="105"/>
      <c r="AL53" s="105"/>
      <c r="AM53" s="95"/>
      <c r="AN53" s="95"/>
      <c r="AO53" s="105"/>
      <c r="AP53" s="105"/>
      <c r="AQ53" s="94"/>
      <c r="AR53" s="94"/>
      <c r="AS53" s="105"/>
      <c r="AT53" s="105"/>
      <c r="AU53" s="105"/>
      <c r="AV53" s="105"/>
      <c r="AW53" s="105"/>
      <c r="AX53" s="105"/>
      <c r="AY53" s="105"/>
      <c r="AZ53" s="101"/>
    </row>
    <row r="54" spans="1:52" ht="15.75" thickBot="1" x14ac:dyDescent="0.3">
      <c r="A54" s="313"/>
      <c r="B54" s="293" t="s">
        <v>151</v>
      </c>
      <c r="C54" s="267" t="s">
        <v>152</v>
      </c>
      <c r="D54" s="267"/>
      <c r="E54" s="267"/>
      <c r="F54" s="267"/>
      <c r="G54" s="309"/>
      <c r="H54" s="112"/>
      <c r="I54" s="113"/>
      <c r="J54" s="113"/>
      <c r="K54" s="113"/>
      <c r="L54" s="113"/>
      <c r="M54" s="113"/>
      <c r="N54" s="113"/>
      <c r="O54" s="113"/>
      <c r="P54" s="99"/>
      <c r="Q54" s="113"/>
      <c r="R54" s="113"/>
      <c r="S54" s="113"/>
      <c r="T54" s="113"/>
      <c r="U54" s="113"/>
      <c r="V54" s="113"/>
      <c r="W54" s="113"/>
      <c r="X54" s="105"/>
      <c r="Y54" s="105"/>
      <c r="Z54" s="105"/>
      <c r="AA54" s="105"/>
      <c r="AB54" s="105"/>
      <c r="AC54" s="105"/>
      <c r="AD54" s="105"/>
      <c r="AE54" s="105"/>
      <c r="AF54" s="105"/>
      <c r="AG54" s="93"/>
      <c r="AH54" s="105"/>
      <c r="AI54" s="94"/>
      <c r="AJ54" s="105"/>
      <c r="AK54" s="105"/>
      <c r="AL54" s="105"/>
      <c r="AM54" s="95"/>
      <c r="AN54" s="95"/>
      <c r="AO54" s="105"/>
      <c r="AP54" s="105"/>
      <c r="AQ54" s="94"/>
      <c r="AR54" s="94"/>
      <c r="AS54" s="105"/>
      <c r="AT54" s="105"/>
      <c r="AU54" s="105"/>
      <c r="AV54" s="105"/>
      <c r="AW54" s="105"/>
      <c r="AX54" s="105"/>
      <c r="AY54" s="105"/>
      <c r="AZ54" s="101"/>
    </row>
    <row r="55" spans="1:52" ht="42.75" customHeight="1" thickBot="1" x14ac:dyDescent="0.3">
      <c r="A55" s="313"/>
      <c r="B55" s="294"/>
      <c r="C55" s="268"/>
      <c r="D55" s="268"/>
      <c r="E55" s="268"/>
      <c r="F55" s="268"/>
      <c r="G55" s="310"/>
      <c r="H55" s="112"/>
      <c r="I55" s="113"/>
      <c r="J55" s="113"/>
      <c r="K55" s="113"/>
      <c r="L55" s="113"/>
      <c r="M55" s="113"/>
      <c r="N55" s="113"/>
      <c r="O55" s="113"/>
      <c r="P55" s="99"/>
      <c r="Q55" s="113"/>
      <c r="R55" s="113"/>
      <c r="S55" s="113"/>
      <c r="T55" s="113"/>
      <c r="U55" s="113"/>
      <c r="V55" s="113"/>
      <c r="W55" s="113"/>
      <c r="X55" s="105"/>
      <c r="Y55" s="105"/>
      <c r="Z55" s="105"/>
      <c r="AA55" s="105"/>
      <c r="AB55" s="105"/>
      <c r="AC55" s="105"/>
      <c r="AD55" s="105"/>
      <c r="AE55" s="105"/>
      <c r="AF55" s="105"/>
      <c r="AG55" s="93"/>
      <c r="AH55" s="105"/>
      <c r="AI55" s="94"/>
      <c r="AJ55" s="105"/>
      <c r="AK55" s="105"/>
      <c r="AL55" s="105"/>
      <c r="AM55" s="95"/>
      <c r="AN55" s="95"/>
      <c r="AO55" s="105"/>
      <c r="AP55" s="105"/>
      <c r="AQ55" s="94"/>
      <c r="AR55" s="94"/>
      <c r="AS55" s="105"/>
      <c r="AT55" s="105"/>
      <c r="AU55" s="105"/>
      <c r="AV55" s="105"/>
      <c r="AW55" s="105"/>
      <c r="AX55" s="105"/>
      <c r="AY55" s="105"/>
      <c r="AZ55" s="101"/>
    </row>
    <row r="56" spans="1:52" ht="15.75" thickBot="1" x14ac:dyDescent="0.3">
      <c r="A56" s="313"/>
      <c r="B56" s="281" t="s">
        <v>153</v>
      </c>
      <c r="C56" s="265" t="s">
        <v>154</v>
      </c>
      <c r="D56" s="259">
        <v>160</v>
      </c>
      <c r="E56" s="259"/>
      <c r="F56" s="259">
        <v>160</v>
      </c>
      <c r="G56" s="29" t="s">
        <v>75</v>
      </c>
      <c r="H56" s="107"/>
      <c r="I56" s="109"/>
      <c r="J56" s="109"/>
      <c r="K56" s="109"/>
      <c r="L56" s="109"/>
      <c r="M56" s="109"/>
      <c r="N56" s="109"/>
      <c r="O56" s="109"/>
      <c r="P56" s="99"/>
      <c r="Q56" s="109"/>
      <c r="R56" s="109"/>
      <c r="S56" s="109"/>
      <c r="T56" s="109"/>
      <c r="U56" s="109"/>
      <c r="V56" s="109"/>
      <c r="W56" s="109"/>
      <c r="X56" s="96"/>
      <c r="Y56" s="96"/>
      <c r="Z56" s="96"/>
      <c r="AA56" s="92"/>
      <c r="AB56" s="110">
        <v>28</v>
      </c>
      <c r="AC56" s="110">
        <v>30</v>
      </c>
      <c r="AD56" s="110">
        <v>28</v>
      </c>
      <c r="AE56" s="110">
        <v>30</v>
      </c>
      <c r="AF56" s="110">
        <v>28</v>
      </c>
      <c r="AG56" s="111">
        <v>16</v>
      </c>
      <c r="AH56" s="92"/>
      <c r="AI56" s="94"/>
      <c r="AJ56" s="92"/>
      <c r="AK56" s="92"/>
      <c r="AL56" s="92"/>
      <c r="AM56" s="95"/>
      <c r="AN56" s="95"/>
      <c r="AO56" s="92"/>
      <c r="AP56" s="92"/>
      <c r="AQ56" s="94"/>
      <c r="AR56" s="94"/>
      <c r="AS56" s="92"/>
      <c r="AT56" s="92"/>
      <c r="AU56" s="92"/>
      <c r="AV56" s="92"/>
      <c r="AW56" s="92"/>
      <c r="AX56" s="92"/>
      <c r="AY56" s="92"/>
      <c r="AZ56" s="114">
        <f>SUM(AA56:AY56)</f>
        <v>160</v>
      </c>
    </row>
    <row r="57" spans="1:52" ht="15.75" thickBot="1" x14ac:dyDescent="0.3">
      <c r="A57" s="313"/>
      <c r="B57" s="282"/>
      <c r="C57" s="269"/>
      <c r="D57" s="260"/>
      <c r="E57" s="260"/>
      <c r="F57" s="260"/>
      <c r="G57" s="29" t="s">
        <v>76</v>
      </c>
      <c r="H57" s="107"/>
      <c r="I57" s="109"/>
      <c r="J57" s="109"/>
      <c r="K57" s="109"/>
      <c r="L57" s="109"/>
      <c r="M57" s="109"/>
      <c r="N57" s="109"/>
      <c r="O57" s="109"/>
      <c r="P57" s="99"/>
      <c r="Q57" s="109"/>
      <c r="R57" s="109"/>
      <c r="S57" s="109"/>
      <c r="T57" s="109"/>
      <c r="U57" s="109"/>
      <c r="V57" s="109"/>
      <c r="W57" s="109"/>
      <c r="X57" s="96"/>
      <c r="Y57" s="96"/>
      <c r="Z57" s="96"/>
      <c r="AA57" s="92"/>
      <c r="AB57" s="92"/>
      <c r="AC57" s="92"/>
      <c r="AD57" s="92"/>
      <c r="AE57" s="92"/>
      <c r="AF57" s="92"/>
      <c r="AG57" s="93"/>
      <c r="AH57" s="92"/>
      <c r="AI57" s="94"/>
      <c r="AJ57" s="92"/>
      <c r="AK57" s="92"/>
      <c r="AL57" s="92"/>
      <c r="AM57" s="95"/>
      <c r="AN57" s="95"/>
      <c r="AO57" s="92"/>
      <c r="AP57" s="92"/>
      <c r="AQ57" s="94"/>
      <c r="AR57" s="94"/>
      <c r="AS57" s="92"/>
      <c r="AT57" s="92"/>
      <c r="AU57" s="92"/>
      <c r="AV57" s="92"/>
      <c r="AW57" s="92"/>
      <c r="AX57" s="92"/>
      <c r="AY57" s="92"/>
      <c r="AZ57" s="114"/>
    </row>
    <row r="58" spans="1:52" ht="15.75" thickBot="1" x14ac:dyDescent="0.3">
      <c r="A58" s="313"/>
      <c r="B58" s="281" t="s">
        <v>155</v>
      </c>
      <c r="C58" s="265" t="s">
        <v>156</v>
      </c>
      <c r="D58" s="259">
        <v>80</v>
      </c>
      <c r="E58" s="259"/>
      <c r="F58" s="259">
        <v>80</v>
      </c>
      <c r="G58" s="29" t="s">
        <v>75</v>
      </c>
      <c r="H58" s="97"/>
      <c r="I58" s="98"/>
      <c r="J58" s="98"/>
      <c r="K58" s="98"/>
      <c r="L58" s="98"/>
      <c r="M58" s="98"/>
      <c r="N58" s="98"/>
      <c r="O58" s="98"/>
      <c r="P58" s="99"/>
      <c r="Q58" s="98"/>
      <c r="R58" s="98"/>
      <c r="S58" s="98"/>
      <c r="T58" s="98"/>
      <c r="U58" s="98"/>
      <c r="V58" s="98"/>
      <c r="W58" s="98"/>
      <c r="X58" s="96"/>
      <c r="Y58" s="96"/>
      <c r="Z58" s="96"/>
      <c r="AA58" s="100"/>
      <c r="AB58" s="100"/>
      <c r="AC58" s="100"/>
      <c r="AD58" s="100"/>
      <c r="AE58" s="100"/>
      <c r="AF58" s="100"/>
      <c r="AG58" s="93"/>
      <c r="AH58" s="110">
        <v>6</v>
      </c>
      <c r="AI58" s="110">
        <v>30</v>
      </c>
      <c r="AJ58" s="110">
        <v>28</v>
      </c>
      <c r="AK58" s="110">
        <v>16</v>
      </c>
      <c r="AL58" s="92"/>
      <c r="AM58" s="95"/>
      <c r="AN58" s="95"/>
      <c r="AO58" s="92"/>
      <c r="AP58" s="92"/>
      <c r="AQ58" s="94"/>
      <c r="AR58" s="94"/>
      <c r="AS58" s="100"/>
      <c r="AT58" s="92"/>
      <c r="AU58" s="92"/>
      <c r="AV58" s="92"/>
      <c r="AW58" s="92"/>
      <c r="AX58" s="100"/>
      <c r="AY58" s="100"/>
      <c r="AZ58" s="101">
        <f>SUM(AA58:AY58)</f>
        <v>80</v>
      </c>
    </row>
    <row r="59" spans="1:52" ht="15.75" thickBot="1" x14ac:dyDescent="0.3">
      <c r="A59" s="313"/>
      <c r="B59" s="282"/>
      <c r="C59" s="269"/>
      <c r="D59" s="260"/>
      <c r="E59" s="260"/>
      <c r="F59" s="260"/>
      <c r="G59" s="29" t="s">
        <v>76</v>
      </c>
      <c r="H59" s="97"/>
      <c r="I59" s="98"/>
      <c r="J59" s="98"/>
      <c r="K59" s="98"/>
      <c r="L59" s="98"/>
      <c r="M59" s="98"/>
      <c r="N59" s="98"/>
      <c r="O59" s="98"/>
      <c r="P59" s="99"/>
      <c r="Q59" s="98"/>
      <c r="R59" s="98"/>
      <c r="S59" s="98"/>
      <c r="T59" s="98"/>
      <c r="U59" s="98"/>
      <c r="V59" s="98"/>
      <c r="W59" s="98"/>
      <c r="X59" s="96"/>
      <c r="Y59" s="96"/>
      <c r="Z59" s="96"/>
      <c r="AA59" s="100"/>
      <c r="AB59" s="100"/>
      <c r="AC59" s="100"/>
      <c r="AD59" s="100"/>
      <c r="AE59" s="100"/>
      <c r="AF59" s="100"/>
      <c r="AG59" s="93"/>
      <c r="AH59" s="92"/>
      <c r="AI59" s="94"/>
      <c r="AJ59" s="100"/>
      <c r="AK59" s="100"/>
      <c r="AL59" s="100"/>
      <c r="AM59" s="95"/>
      <c r="AN59" s="95"/>
      <c r="AO59" s="100"/>
      <c r="AP59" s="100"/>
      <c r="AQ59" s="94"/>
      <c r="AR59" s="94"/>
      <c r="AS59" s="100"/>
      <c r="AT59" s="92"/>
      <c r="AU59" s="92"/>
      <c r="AV59" s="92"/>
      <c r="AW59" s="92"/>
      <c r="AX59" s="100"/>
      <c r="AY59" s="100"/>
      <c r="AZ59" s="101"/>
    </row>
    <row r="60" spans="1:52" ht="15.75" thickBot="1" x14ac:dyDescent="0.3">
      <c r="A60" s="313"/>
      <c r="B60" s="281" t="s">
        <v>157</v>
      </c>
      <c r="C60" s="265" t="s">
        <v>158</v>
      </c>
      <c r="D60" s="259">
        <v>72</v>
      </c>
      <c r="E60" s="259"/>
      <c r="F60" s="259">
        <v>72</v>
      </c>
      <c r="G60" s="29" t="s">
        <v>75</v>
      </c>
      <c r="H60" s="97"/>
      <c r="I60" s="98"/>
      <c r="J60" s="98"/>
      <c r="K60" s="98"/>
      <c r="L60" s="98"/>
      <c r="M60" s="98"/>
      <c r="N60" s="98"/>
      <c r="O60" s="98"/>
      <c r="P60" s="99"/>
      <c r="Q60" s="98"/>
      <c r="R60" s="98"/>
      <c r="S60" s="98"/>
      <c r="T60" s="98"/>
      <c r="U60" s="98"/>
      <c r="V60" s="98"/>
      <c r="W60" s="98"/>
      <c r="X60" s="96"/>
      <c r="Y60" s="96"/>
      <c r="Z60" s="96"/>
      <c r="AA60" s="100"/>
      <c r="AB60" s="100"/>
      <c r="AC60" s="100"/>
      <c r="AD60" s="100"/>
      <c r="AE60" s="100"/>
      <c r="AF60" s="100"/>
      <c r="AG60" s="111">
        <v>14</v>
      </c>
      <c r="AH60" s="110">
        <v>22</v>
      </c>
      <c r="AI60" s="94"/>
      <c r="AJ60" s="92"/>
      <c r="AK60" s="110">
        <v>14</v>
      </c>
      <c r="AL60" s="110">
        <v>22</v>
      </c>
      <c r="AM60" s="95"/>
      <c r="AN60" s="95"/>
      <c r="AO60" s="100"/>
      <c r="AP60" s="100"/>
      <c r="AQ60" s="94"/>
      <c r="AR60" s="94"/>
      <c r="AS60" s="92"/>
      <c r="AT60" s="92"/>
      <c r="AU60" s="92"/>
      <c r="AV60" s="92"/>
      <c r="AW60" s="92"/>
      <c r="AX60" s="100"/>
      <c r="AY60" s="100"/>
      <c r="AZ60" s="101">
        <f>SUM(Z60:AY60)</f>
        <v>72</v>
      </c>
    </row>
    <row r="61" spans="1:52" ht="15.75" thickBot="1" x14ac:dyDescent="0.3">
      <c r="A61" s="313"/>
      <c r="B61" s="282"/>
      <c r="C61" s="269"/>
      <c r="D61" s="260"/>
      <c r="E61" s="260"/>
      <c r="F61" s="260"/>
      <c r="G61" s="29" t="s">
        <v>76</v>
      </c>
      <c r="H61" s="97"/>
      <c r="I61" s="98"/>
      <c r="J61" s="98"/>
      <c r="K61" s="98"/>
      <c r="L61" s="98"/>
      <c r="M61" s="98"/>
      <c r="N61" s="98"/>
      <c r="O61" s="98"/>
      <c r="P61" s="99"/>
      <c r="Q61" s="98"/>
      <c r="R61" s="98"/>
      <c r="S61" s="98"/>
      <c r="T61" s="98"/>
      <c r="U61" s="98"/>
      <c r="V61" s="98"/>
      <c r="W61" s="98"/>
      <c r="X61" s="96"/>
      <c r="Y61" s="96"/>
      <c r="Z61" s="96"/>
      <c r="AA61" s="100"/>
      <c r="AB61" s="100"/>
      <c r="AC61" s="100"/>
      <c r="AD61" s="100"/>
      <c r="AE61" s="100"/>
      <c r="AF61" s="100"/>
      <c r="AG61" s="93"/>
      <c r="AH61" s="100"/>
      <c r="AI61" s="94"/>
      <c r="AJ61" s="100"/>
      <c r="AK61" s="100"/>
      <c r="AL61" s="100"/>
      <c r="AM61" s="95"/>
      <c r="AN61" s="95"/>
      <c r="AO61" s="100"/>
      <c r="AP61" s="100"/>
      <c r="AQ61" s="94"/>
      <c r="AR61" s="94"/>
      <c r="AS61" s="100"/>
      <c r="AT61" s="92"/>
      <c r="AU61" s="92"/>
      <c r="AV61" s="92"/>
      <c r="AW61" s="92"/>
      <c r="AX61" s="100"/>
      <c r="AY61" s="100"/>
      <c r="AZ61" s="101"/>
    </row>
    <row r="62" spans="1:52" ht="15.75" thickBot="1" x14ac:dyDescent="0.3">
      <c r="A62" s="313"/>
      <c r="B62" s="281" t="s">
        <v>159</v>
      </c>
      <c r="C62" s="265" t="s">
        <v>160</v>
      </c>
      <c r="D62" s="259">
        <v>72</v>
      </c>
      <c r="E62" s="259"/>
      <c r="F62" s="259">
        <v>72</v>
      </c>
      <c r="G62" s="29" t="s">
        <v>75</v>
      </c>
      <c r="H62" s="97"/>
      <c r="I62" s="98"/>
      <c r="J62" s="98"/>
      <c r="K62" s="98"/>
      <c r="L62" s="98"/>
      <c r="M62" s="98"/>
      <c r="N62" s="98"/>
      <c r="O62" s="98"/>
      <c r="P62" s="99"/>
      <c r="Q62" s="98"/>
      <c r="R62" s="98"/>
      <c r="S62" s="98"/>
      <c r="T62" s="98"/>
      <c r="U62" s="98"/>
      <c r="V62" s="98"/>
      <c r="W62" s="98"/>
      <c r="X62" s="96"/>
      <c r="Y62" s="96"/>
      <c r="Z62" s="96"/>
      <c r="AA62" s="100"/>
      <c r="AB62" s="100"/>
      <c r="AC62" s="100"/>
      <c r="AD62" s="100"/>
      <c r="AE62" s="100"/>
      <c r="AF62" s="100"/>
      <c r="AG62" s="93"/>
      <c r="AH62" s="100"/>
      <c r="AI62" s="94"/>
      <c r="AJ62" s="100"/>
      <c r="AK62" s="100"/>
      <c r="AL62" s="100"/>
      <c r="AM62" s="110">
        <v>36</v>
      </c>
      <c r="AN62" s="110">
        <v>36</v>
      </c>
      <c r="AO62" s="100"/>
      <c r="AP62" s="100"/>
      <c r="AQ62" s="94"/>
      <c r="AR62" s="94"/>
      <c r="AS62" s="100"/>
      <c r="AT62" s="92"/>
      <c r="AU62" s="92"/>
      <c r="AV62" s="92"/>
      <c r="AW62" s="92"/>
      <c r="AX62" s="100"/>
      <c r="AY62" s="100"/>
      <c r="AZ62" s="101">
        <f>SUM(Z62:AY62)</f>
        <v>72</v>
      </c>
    </row>
    <row r="63" spans="1:52" ht="15.75" thickBot="1" x14ac:dyDescent="0.3">
      <c r="A63" s="313"/>
      <c r="B63" s="350"/>
      <c r="C63" s="266"/>
      <c r="D63" s="311"/>
      <c r="E63" s="311"/>
      <c r="F63" s="311"/>
      <c r="G63" s="29" t="s">
        <v>76</v>
      </c>
      <c r="H63" s="97"/>
      <c r="I63" s="98"/>
      <c r="J63" s="98"/>
      <c r="K63" s="98"/>
      <c r="L63" s="98"/>
      <c r="M63" s="98"/>
      <c r="N63" s="115"/>
      <c r="O63" s="115"/>
      <c r="P63" s="116"/>
      <c r="Q63" s="115"/>
      <c r="R63" s="115"/>
      <c r="S63" s="115"/>
      <c r="T63" s="115"/>
      <c r="U63" s="115"/>
      <c r="V63" s="115"/>
      <c r="W63" s="115"/>
      <c r="X63" s="117"/>
      <c r="Y63" s="117"/>
      <c r="Z63" s="117"/>
      <c r="AA63" s="118"/>
      <c r="AB63" s="118"/>
      <c r="AC63" s="118"/>
      <c r="AD63" s="118"/>
      <c r="AE63" s="118"/>
      <c r="AF63" s="118"/>
      <c r="AG63" s="119"/>
      <c r="AH63" s="118"/>
      <c r="AI63" s="120"/>
      <c r="AJ63" s="118"/>
      <c r="AK63" s="118"/>
      <c r="AL63" s="118"/>
      <c r="AM63" s="121"/>
      <c r="AN63" s="121"/>
      <c r="AO63" s="118"/>
      <c r="AP63" s="118"/>
      <c r="AQ63" s="120"/>
      <c r="AR63" s="120"/>
      <c r="AS63" s="118"/>
      <c r="AT63" s="122"/>
      <c r="AU63" s="122"/>
      <c r="AV63" s="122"/>
      <c r="AW63" s="122"/>
      <c r="AX63" s="118"/>
      <c r="AY63" s="118"/>
      <c r="AZ63" s="123">
        <f>SUM(AZ62+AZ60+AZ58+AZ56+AZ50+AZ48+AZ44+AZ42+AZ40+AZ38+AZ21+AZ18+AZ16+AZ12)</f>
        <v>792</v>
      </c>
    </row>
    <row r="64" spans="1:52" ht="15.75" thickBot="1" x14ac:dyDescent="0.3">
      <c r="A64" s="313"/>
      <c r="B64" s="301" t="s">
        <v>102</v>
      </c>
      <c r="C64" s="301"/>
      <c r="D64" s="301"/>
      <c r="E64" s="301"/>
      <c r="F64" s="301"/>
      <c r="G64" s="327"/>
      <c r="H64" s="124">
        <f t="shared" ref="H64:S64" si="0">SUM(H14+H16+H18+H20+H24+H26+H32+H34+H36+H46)</f>
        <v>36</v>
      </c>
      <c r="I64" s="124">
        <f t="shared" si="0"/>
        <v>36</v>
      </c>
      <c r="J64" s="124">
        <f t="shared" si="0"/>
        <v>36</v>
      </c>
      <c r="K64" s="124">
        <f t="shared" si="0"/>
        <v>36</v>
      </c>
      <c r="L64" s="124">
        <f t="shared" si="0"/>
        <v>36</v>
      </c>
      <c r="M64" s="124">
        <f t="shared" si="0"/>
        <v>36</v>
      </c>
      <c r="N64" s="124">
        <f t="shared" si="0"/>
        <v>36</v>
      </c>
      <c r="O64" s="124">
        <f t="shared" si="0"/>
        <v>36</v>
      </c>
      <c r="P64" s="125">
        <f t="shared" si="0"/>
        <v>36</v>
      </c>
      <c r="Q64" s="124">
        <f t="shared" si="0"/>
        <v>36</v>
      </c>
      <c r="R64" s="124">
        <f t="shared" si="0"/>
        <v>36</v>
      </c>
      <c r="S64" s="124">
        <f t="shared" si="0"/>
        <v>36</v>
      </c>
      <c r="T64" s="124">
        <f>SUM(T14++T16+T18+T20+T24+T26+T32+T34+T36+T46)</f>
        <v>36</v>
      </c>
      <c r="U64" s="124">
        <f>SUM(U14+U16+U18+U20+U24+U26+U32+U34+U36+U46)</f>
        <v>28</v>
      </c>
      <c r="V64" s="124">
        <f>SUM(V14+V16+V18+V20+V24+V26+V32+V34+V36+V46)</f>
        <v>28</v>
      </c>
      <c r="W64" s="124">
        <f>SUM(W14+W16+W18+W20+W24+W26+W32+W34+W36+W46)</f>
        <v>28</v>
      </c>
      <c r="X64" s="126">
        <f>SUM(X14+X16+X18+X20+X24+X26+X32+X34+X36+X46)</f>
        <v>24</v>
      </c>
      <c r="Y64" s="127">
        <f>SUM(H64:X64)</f>
        <v>576</v>
      </c>
      <c r="Z64" s="126"/>
      <c r="AA64" s="128"/>
      <c r="AB64" s="128">
        <f t="shared" ref="AB64:AF64" si="1">SUM(AB56+AB50+AB48+AB44+AB42+AB40+AB38+AB20+AB18+AB16+AB12)</f>
        <v>36</v>
      </c>
      <c r="AC64" s="128">
        <f t="shared" si="1"/>
        <v>36</v>
      </c>
      <c r="AD64" s="128">
        <f t="shared" si="1"/>
        <v>36</v>
      </c>
      <c r="AE64" s="128">
        <f t="shared" si="1"/>
        <v>36</v>
      </c>
      <c r="AF64" s="128">
        <f t="shared" si="1"/>
        <v>36</v>
      </c>
      <c r="AG64" s="129">
        <f t="shared" ref="AG64:AL64" si="2">SUM(AG10:AG63)</f>
        <v>36</v>
      </c>
      <c r="AH64" s="128">
        <f t="shared" si="2"/>
        <v>36</v>
      </c>
      <c r="AI64" s="130">
        <f t="shared" si="2"/>
        <v>36</v>
      </c>
      <c r="AJ64" s="128">
        <f t="shared" si="2"/>
        <v>36</v>
      </c>
      <c r="AK64" s="128">
        <f t="shared" si="2"/>
        <v>36</v>
      </c>
      <c r="AL64" s="128">
        <f t="shared" si="2"/>
        <v>30</v>
      </c>
      <c r="AM64" s="131">
        <f>SUM(AM62)</f>
        <v>36</v>
      </c>
      <c r="AN64" s="131">
        <f>SUM(AN62)</f>
        <v>36</v>
      </c>
      <c r="AO64" s="128">
        <f>SUM(AO60+AO58+AO56+AO50+AO48+AO44+AO42+AO40+AO38+AO20+AO18+AO16+AO12)</f>
        <v>32</v>
      </c>
      <c r="AP64" s="128">
        <f>SUM(AP60+AP58+AP56+AP50+AP48+AP44+AP42+AP40+AP38+AP20+AP18+AP16+AP12)</f>
        <v>36</v>
      </c>
      <c r="AQ64" s="130">
        <f>SUM(AQ60+AQ58+AQ50+AQ48+AQ44+AQ42+AQ40+AQ38+AQ20+AQ18+AQ16+AQ12)</f>
        <v>36</v>
      </c>
      <c r="AR64" s="130">
        <f>SUM(AR60+AR58+AR56+AR50+AR48+AR44+AR42+AR40+AR38+AR20+AR18+AR16+AR12)</f>
        <v>36</v>
      </c>
      <c r="AS64" s="128">
        <f>SUM(AS60+AS58+AS50+AS48+AS44+AS42+AS40+AS38+AS20+AS18+AS16+AS12)</f>
        <v>36</v>
      </c>
      <c r="AT64" s="132">
        <f>SUM(AT12:AT63)</f>
        <v>36</v>
      </c>
      <c r="AU64" s="132">
        <f>SUM(AU12:AU63)</f>
        <v>36</v>
      </c>
      <c r="AV64" s="132">
        <f>SUM(AV12+AV16+AV18+AV20+AV38+AV40+AV42+AV44+AV48+AV50)</f>
        <v>36</v>
      </c>
      <c r="AW64" s="132">
        <f>SUM(AW62+AW60+AW58+AW56+AW50+AW48+AW42+AW44+AW40+AW38+AW20+AW18+AW16+AW12)</f>
        <v>36</v>
      </c>
      <c r="AX64" s="128">
        <f>SUM(AX62+AX60+AX58+AX56+AX50+AX48+AX44+AX42+AX40+AX38+AX20+AX18+AX16+AX12)</f>
        <v>36</v>
      </c>
      <c r="AY64" s="128">
        <f>SUM(AY62+AY60+AY58+AY56+AY50+AY48+AY42+AY40+AY38+AY20+AY18+AY16+AY12)</f>
        <v>10</v>
      </c>
      <c r="AZ64" s="133">
        <f>SUM(AA64:AY64)</f>
        <v>828</v>
      </c>
    </row>
    <row r="65" spans="1:52" ht="15.75" thickBot="1" x14ac:dyDescent="0.3">
      <c r="A65" s="313"/>
      <c r="B65" s="301"/>
      <c r="C65" s="301"/>
      <c r="D65" s="301"/>
      <c r="E65" s="301"/>
      <c r="F65" s="301"/>
      <c r="G65" s="301"/>
      <c r="H65" s="124"/>
      <c r="I65" s="124"/>
      <c r="J65" s="124"/>
      <c r="K65" s="124"/>
      <c r="L65" s="124"/>
      <c r="M65" s="124"/>
      <c r="N65" s="124"/>
      <c r="O65" s="124"/>
      <c r="P65" s="125"/>
      <c r="Q65" s="124"/>
      <c r="R65" s="124"/>
      <c r="S65" s="124"/>
      <c r="T65" s="124"/>
      <c r="U65" s="326" t="s">
        <v>161</v>
      </c>
      <c r="V65" s="326" t="s">
        <v>161</v>
      </c>
      <c r="W65" s="326" t="s">
        <v>105</v>
      </c>
      <c r="X65" s="328" t="s">
        <v>105</v>
      </c>
      <c r="Y65" s="126"/>
      <c r="Z65" s="126"/>
      <c r="AA65" s="128"/>
      <c r="AB65" s="128"/>
      <c r="AC65" s="128"/>
      <c r="AD65" s="128"/>
      <c r="AE65" s="128"/>
      <c r="AF65" s="128"/>
      <c r="AG65" s="129"/>
      <c r="AH65" s="128"/>
      <c r="AI65" s="130"/>
      <c r="AJ65" s="128"/>
      <c r="AK65" s="128"/>
      <c r="AL65" s="297" t="s">
        <v>105</v>
      </c>
      <c r="AM65" s="298" t="s">
        <v>159</v>
      </c>
      <c r="AN65" s="299"/>
      <c r="AO65" s="300" t="s">
        <v>162</v>
      </c>
      <c r="AP65" s="128"/>
      <c r="AQ65" s="130"/>
      <c r="AR65" s="130"/>
      <c r="AS65" s="297"/>
      <c r="AT65" s="134"/>
      <c r="AU65" s="135"/>
      <c r="AV65" s="136"/>
      <c r="AW65" s="135"/>
      <c r="AX65" s="136"/>
      <c r="AY65" s="300" t="s">
        <v>163</v>
      </c>
      <c r="AZ65" s="137"/>
    </row>
    <row r="66" spans="1:52" ht="15.75" thickBot="1" x14ac:dyDescent="0.3">
      <c r="A66" s="313"/>
      <c r="B66" s="301" t="s">
        <v>106</v>
      </c>
      <c r="C66" s="301"/>
      <c r="D66" s="301"/>
      <c r="E66" s="301"/>
      <c r="F66" s="301"/>
      <c r="G66" s="301"/>
      <c r="H66" s="124"/>
      <c r="I66" s="124"/>
      <c r="J66" s="124"/>
      <c r="K66" s="124"/>
      <c r="L66" s="124"/>
      <c r="M66" s="124"/>
      <c r="N66" s="124"/>
      <c r="O66" s="124"/>
      <c r="P66" s="125"/>
      <c r="Q66" s="124"/>
      <c r="R66" s="124"/>
      <c r="S66" s="124"/>
      <c r="T66" s="124"/>
      <c r="U66" s="326"/>
      <c r="V66" s="326"/>
      <c r="W66" s="326"/>
      <c r="X66" s="328"/>
      <c r="Y66" s="126"/>
      <c r="Z66" s="126"/>
      <c r="AA66" s="128"/>
      <c r="AB66" s="128"/>
      <c r="AC66" s="128"/>
      <c r="AD66" s="128"/>
      <c r="AE66" s="128"/>
      <c r="AF66" s="128"/>
      <c r="AG66" s="129"/>
      <c r="AH66" s="128"/>
      <c r="AI66" s="130"/>
      <c r="AJ66" s="128"/>
      <c r="AK66" s="128"/>
      <c r="AL66" s="297"/>
      <c r="AM66" s="131"/>
      <c r="AN66" s="131"/>
      <c r="AO66" s="300"/>
      <c r="AP66" s="128"/>
      <c r="AQ66" s="130"/>
      <c r="AR66" s="138"/>
      <c r="AS66" s="297"/>
      <c r="AT66" s="139"/>
      <c r="AU66" s="139"/>
      <c r="AV66" s="140"/>
      <c r="AW66" s="139"/>
      <c r="AX66" s="140"/>
      <c r="AY66" s="300"/>
      <c r="AZ66" s="137"/>
    </row>
    <row r="67" spans="1:52" ht="16.5" thickBot="1" x14ac:dyDescent="0.3">
      <c r="A67" s="313"/>
      <c r="B67" s="301"/>
      <c r="C67" s="301"/>
      <c r="D67" s="301"/>
      <c r="E67" s="301"/>
      <c r="F67" s="301"/>
      <c r="G67" s="301"/>
      <c r="H67" s="42"/>
      <c r="I67" s="42"/>
      <c r="J67" s="42"/>
      <c r="K67" s="42"/>
      <c r="L67" s="42"/>
      <c r="M67" s="42"/>
      <c r="N67" s="42"/>
      <c r="O67" s="42"/>
      <c r="P67" s="46"/>
      <c r="Q67" s="42"/>
      <c r="R67" s="42"/>
      <c r="S67" s="42"/>
      <c r="T67" s="42"/>
      <c r="U67" s="300" t="s">
        <v>164</v>
      </c>
      <c r="V67" s="344" t="s">
        <v>165</v>
      </c>
      <c r="W67" s="344" t="s">
        <v>166</v>
      </c>
      <c r="X67" s="302" t="s">
        <v>167</v>
      </c>
      <c r="Y67" s="141"/>
      <c r="Z67" s="45" t="s">
        <v>103</v>
      </c>
      <c r="AA67" s="44"/>
      <c r="AB67" s="44"/>
      <c r="AC67" s="44"/>
      <c r="AD67" s="44"/>
      <c r="AE67" s="44"/>
      <c r="AF67" s="44"/>
      <c r="AG67" s="142"/>
      <c r="AH67" s="44"/>
      <c r="AI67" s="48"/>
      <c r="AJ67" s="44"/>
      <c r="AK67" s="44"/>
      <c r="AL67" s="303" t="s">
        <v>168</v>
      </c>
      <c r="AM67" s="143"/>
      <c r="AN67" s="143"/>
      <c r="AO67" s="304" t="s">
        <v>169</v>
      </c>
      <c r="AP67" s="44"/>
      <c r="AQ67" s="48"/>
      <c r="AR67" s="138"/>
      <c r="AS67" s="303"/>
      <c r="AT67" s="144"/>
      <c r="AU67" s="145"/>
      <c r="AV67" s="145"/>
      <c r="AW67" s="146"/>
      <c r="AX67" s="145"/>
      <c r="AY67" s="237" t="s">
        <v>170</v>
      </c>
      <c r="AZ67" s="147"/>
    </row>
    <row r="68" spans="1:52" ht="16.5" thickBot="1" x14ac:dyDescent="0.3">
      <c r="A68" s="313"/>
      <c r="B68" s="345" t="s">
        <v>109</v>
      </c>
      <c r="C68" s="345"/>
      <c r="D68" s="345"/>
      <c r="E68" s="345"/>
      <c r="F68" s="345"/>
      <c r="G68" s="345"/>
      <c r="H68" s="42"/>
      <c r="I68" s="42"/>
      <c r="J68" s="42"/>
      <c r="K68" s="148"/>
      <c r="L68" s="42"/>
      <c r="M68" s="42"/>
      <c r="N68" s="44"/>
      <c r="O68" s="44"/>
      <c r="P68" s="346"/>
      <c r="Q68" s="44"/>
      <c r="R68" s="44"/>
      <c r="S68" s="44"/>
      <c r="T68" s="44"/>
      <c r="U68" s="300"/>
      <c r="V68" s="344"/>
      <c r="W68" s="344"/>
      <c r="X68" s="302"/>
      <c r="Y68" s="45"/>
      <c r="Z68" s="149"/>
      <c r="AA68" s="44"/>
      <c r="AB68" s="44"/>
      <c r="AC68" s="44"/>
      <c r="AD68" s="44"/>
      <c r="AE68" s="44"/>
      <c r="AF68" s="44"/>
      <c r="AG68" s="347"/>
      <c r="AH68" s="44"/>
      <c r="AI68" s="48"/>
      <c r="AJ68" s="44"/>
      <c r="AK68" s="42"/>
      <c r="AL68" s="303"/>
      <c r="AM68" s="150"/>
      <c r="AN68" s="150"/>
      <c r="AO68" s="305"/>
      <c r="AP68" s="42"/>
      <c r="AQ68" s="46"/>
      <c r="AR68" s="138"/>
      <c r="AS68" s="303"/>
      <c r="AT68" s="144"/>
      <c r="AU68" s="144"/>
      <c r="AV68" s="144"/>
      <c r="AW68" s="144"/>
      <c r="AX68" s="144"/>
      <c r="AY68" s="238"/>
      <c r="AZ68" s="42"/>
    </row>
    <row r="69" spans="1:52" ht="16.5" thickBot="1" x14ac:dyDescent="0.3">
      <c r="A69" s="314"/>
      <c r="B69" s="345"/>
      <c r="C69" s="345"/>
      <c r="D69" s="345"/>
      <c r="E69" s="345"/>
      <c r="F69" s="345"/>
      <c r="G69" s="345"/>
      <c r="H69" s="42"/>
      <c r="I69" s="42"/>
      <c r="J69" s="42"/>
      <c r="K69" s="148"/>
      <c r="L69" s="42"/>
      <c r="M69" s="42"/>
      <c r="N69" s="44"/>
      <c r="O69" s="44"/>
      <c r="P69" s="346"/>
      <c r="Q69" s="44"/>
      <c r="R69" s="44"/>
      <c r="S69" s="44"/>
      <c r="T69" s="44"/>
      <c r="U69" s="300"/>
      <c r="V69" s="344"/>
      <c r="W69" s="344"/>
      <c r="X69" s="302"/>
      <c r="Y69" s="45"/>
      <c r="Z69" s="149"/>
      <c r="AA69" s="44"/>
      <c r="AB69" s="44"/>
      <c r="AC69" s="44"/>
      <c r="AD69" s="44"/>
      <c r="AE69" s="44"/>
      <c r="AF69" s="44"/>
      <c r="AG69" s="347"/>
      <c r="AH69" s="44"/>
      <c r="AI69" s="48"/>
      <c r="AJ69" s="44"/>
      <c r="AK69" s="42"/>
      <c r="AL69" s="303"/>
      <c r="AM69" s="150"/>
      <c r="AN69" s="150"/>
      <c r="AO69" s="306"/>
      <c r="AP69" s="42"/>
      <c r="AQ69" s="46"/>
      <c r="AR69" s="138"/>
      <c r="AS69" s="303"/>
      <c r="AT69" s="144"/>
      <c r="AU69" s="153"/>
      <c r="AV69" s="153"/>
      <c r="AW69" s="153"/>
      <c r="AX69" s="153"/>
      <c r="AY69" s="239"/>
      <c r="AZ69" s="42"/>
    </row>
    <row r="72" spans="1:52" ht="20.25" x14ac:dyDescent="0.25">
      <c r="B72" s="155"/>
      <c r="C72" s="317" t="s">
        <v>215</v>
      </c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156"/>
      <c r="AT72" s="348"/>
      <c r="AU72" s="348"/>
      <c r="AV72" s="348"/>
      <c r="AW72" s="348"/>
      <c r="AX72" s="348"/>
      <c r="AY72" s="348"/>
      <c r="AZ72" s="348"/>
    </row>
    <row r="73" spans="1:52" ht="15.75" thickBot="1" x14ac:dyDescent="0.3">
      <c r="B73" s="1"/>
      <c r="C73" s="1"/>
      <c r="D73" s="1"/>
      <c r="E73" s="1"/>
      <c r="F73" s="1"/>
      <c r="G73" s="1"/>
      <c r="U73" s="212"/>
      <c r="AZ73" s="72"/>
    </row>
    <row r="74" spans="1:52" ht="63.75" x14ac:dyDescent="0.25">
      <c r="A74" s="340" t="s">
        <v>0</v>
      </c>
      <c r="B74" s="342" t="s">
        <v>1</v>
      </c>
      <c r="C74" s="367" t="s">
        <v>2</v>
      </c>
      <c r="D74" s="342" t="s">
        <v>3</v>
      </c>
      <c r="E74" s="342" t="s">
        <v>208</v>
      </c>
      <c r="F74" s="342" t="s">
        <v>209</v>
      </c>
      <c r="G74" s="318" t="s">
        <v>6</v>
      </c>
      <c r="H74" s="2" t="s">
        <v>7</v>
      </c>
      <c r="I74" s="2" t="s">
        <v>8</v>
      </c>
      <c r="J74" s="3" t="s">
        <v>9</v>
      </c>
      <c r="K74" s="2" t="s">
        <v>10</v>
      </c>
      <c r="L74" s="2" t="s">
        <v>11</v>
      </c>
      <c r="M74" s="2" t="s">
        <v>12</v>
      </c>
      <c r="N74" s="2" t="s">
        <v>13</v>
      </c>
      <c r="O74" s="4" t="s">
        <v>14</v>
      </c>
      <c r="P74" s="5" t="s">
        <v>15</v>
      </c>
      <c r="Q74" s="2" t="s">
        <v>16</v>
      </c>
      <c r="R74" s="2" t="s">
        <v>17</v>
      </c>
      <c r="S74" s="2" t="s">
        <v>18</v>
      </c>
      <c r="T74" s="2" t="s">
        <v>19</v>
      </c>
      <c r="U74" s="2" t="s">
        <v>20</v>
      </c>
      <c r="V74" s="2" t="s">
        <v>21</v>
      </c>
      <c r="W74" s="2" t="s">
        <v>22</v>
      </c>
      <c r="X74" s="5" t="s">
        <v>23</v>
      </c>
      <c r="Y74" s="6" t="s">
        <v>24</v>
      </c>
      <c r="Z74" s="7" t="s">
        <v>25</v>
      </c>
      <c r="AA74" s="2" t="s">
        <v>26</v>
      </c>
      <c r="AB74" s="2" t="s">
        <v>27</v>
      </c>
      <c r="AC74" s="3" t="s">
        <v>28</v>
      </c>
      <c r="AD74" s="2" t="s">
        <v>29</v>
      </c>
      <c r="AE74" s="2" t="s">
        <v>30</v>
      </c>
      <c r="AF74" s="2" t="s">
        <v>31</v>
      </c>
      <c r="AG74" s="5" t="s">
        <v>32</v>
      </c>
      <c r="AH74" s="2" t="s">
        <v>33</v>
      </c>
      <c r="AI74" s="5" t="s">
        <v>34</v>
      </c>
      <c r="AJ74" s="2" t="s">
        <v>35</v>
      </c>
      <c r="AK74" s="3" t="s">
        <v>36</v>
      </c>
      <c r="AL74" s="2" t="s">
        <v>37</v>
      </c>
      <c r="AM74" s="2" t="s">
        <v>38</v>
      </c>
      <c r="AN74" s="2" t="s">
        <v>39</v>
      </c>
      <c r="AO74" s="3" t="s">
        <v>40</v>
      </c>
      <c r="AP74" s="2" t="s">
        <v>41</v>
      </c>
      <c r="AQ74" s="2" t="s">
        <v>42</v>
      </c>
      <c r="AR74" s="2" t="s">
        <v>43</v>
      </c>
      <c r="AS74" s="2" t="s">
        <v>44</v>
      </c>
      <c r="AT74" s="2" t="s">
        <v>45</v>
      </c>
      <c r="AU74" s="2" t="s">
        <v>46</v>
      </c>
      <c r="AV74" s="2" t="s">
        <v>47</v>
      </c>
      <c r="AW74" s="2" t="s">
        <v>48</v>
      </c>
      <c r="AX74" s="2" t="s">
        <v>49</v>
      </c>
      <c r="AY74" s="8" t="s">
        <v>50</v>
      </c>
      <c r="AZ74" s="320" t="s">
        <v>60</v>
      </c>
    </row>
    <row r="75" spans="1:52" ht="16.5" thickBot="1" x14ac:dyDescent="0.3">
      <c r="A75" s="341"/>
      <c r="B75" s="319"/>
      <c r="C75" s="368"/>
      <c r="D75" s="319"/>
      <c r="E75" s="319"/>
      <c r="F75" s="319"/>
      <c r="G75" s="319"/>
      <c r="H75" s="295"/>
      <c r="I75" s="295"/>
      <c r="J75" s="295"/>
      <c r="K75" s="295" t="s">
        <v>61</v>
      </c>
      <c r="L75" s="295"/>
      <c r="M75" s="295"/>
      <c r="N75" s="295"/>
      <c r="O75" s="295"/>
      <c r="P75" s="10"/>
      <c r="Q75" s="295" t="s">
        <v>62</v>
      </c>
      <c r="R75" s="295"/>
      <c r="S75" s="295"/>
      <c r="T75" s="295" t="s">
        <v>63</v>
      </c>
      <c r="U75" s="295"/>
      <c r="V75" s="295"/>
      <c r="W75" s="295"/>
      <c r="X75" s="295"/>
      <c r="Y75" s="11"/>
      <c r="Z75" s="295" t="s">
        <v>64</v>
      </c>
      <c r="AA75" s="295"/>
      <c r="AB75" s="295"/>
      <c r="AC75" s="295"/>
      <c r="AD75" s="323" t="s">
        <v>65</v>
      </c>
      <c r="AE75" s="324"/>
      <c r="AF75" s="324"/>
      <c r="AG75" s="325"/>
      <c r="AH75" s="295" t="s">
        <v>66</v>
      </c>
      <c r="AI75" s="295"/>
      <c r="AJ75" s="295"/>
      <c r="AK75" s="295"/>
      <c r="AL75" s="295"/>
      <c r="AM75" s="295" t="s">
        <v>67</v>
      </c>
      <c r="AN75" s="295"/>
      <c r="AO75" s="295"/>
      <c r="AP75" s="295"/>
      <c r="AQ75" s="295" t="s">
        <v>68</v>
      </c>
      <c r="AR75" s="295"/>
      <c r="AS75" s="295"/>
      <c r="AT75" s="295"/>
      <c r="AU75" s="295" t="s">
        <v>69</v>
      </c>
      <c r="AV75" s="295"/>
      <c r="AW75" s="295"/>
      <c r="AX75" s="295"/>
      <c r="AY75" s="295"/>
      <c r="AZ75" s="321"/>
    </row>
    <row r="76" spans="1:52" ht="18" thickBot="1" x14ac:dyDescent="0.3">
      <c r="A76" s="341"/>
      <c r="B76" s="319"/>
      <c r="C76" s="368"/>
      <c r="D76" s="319"/>
      <c r="E76" s="319"/>
      <c r="F76" s="319"/>
      <c r="G76" s="319"/>
      <c r="H76" s="13">
        <v>36</v>
      </c>
      <c r="I76" s="13">
        <v>37</v>
      </c>
      <c r="J76" s="13">
        <v>38</v>
      </c>
      <c r="K76" s="13">
        <v>39</v>
      </c>
      <c r="L76" s="13">
        <v>40</v>
      </c>
      <c r="M76" s="13">
        <v>41</v>
      </c>
      <c r="N76" s="14">
        <v>42</v>
      </c>
      <c r="O76" s="14">
        <v>43</v>
      </c>
      <c r="P76" s="14">
        <v>44</v>
      </c>
      <c r="Q76" s="14">
        <v>45</v>
      </c>
      <c r="R76" s="14">
        <v>46</v>
      </c>
      <c r="S76" s="14">
        <v>47</v>
      </c>
      <c r="T76" s="14">
        <v>48</v>
      </c>
      <c r="U76" s="14">
        <v>49</v>
      </c>
      <c r="V76" s="14">
        <v>50</v>
      </c>
      <c r="W76" s="14">
        <v>51</v>
      </c>
      <c r="X76" s="15">
        <v>52</v>
      </c>
      <c r="Y76" s="15"/>
      <c r="Z76" s="14">
        <v>1</v>
      </c>
      <c r="AA76" s="14">
        <v>2</v>
      </c>
      <c r="AB76" s="14">
        <v>3</v>
      </c>
      <c r="AC76" s="14">
        <v>4</v>
      </c>
      <c r="AD76" s="16">
        <v>5</v>
      </c>
      <c r="AE76" s="17">
        <v>6</v>
      </c>
      <c r="AF76" s="17">
        <v>7</v>
      </c>
      <c r="AG76" s="17">
        <v>8</v>
      </c>
      <c r="AH76" s="14">
        <v>9</v>
      </c>
      <c r="AI76" s="14">
        <v>10</v>
      </c>
      <c r="AJ76" s="14">
        <v>11</v>
      </c>
      <c r="AK76" s="13">
        <v>12</v>
      </c>
      <c r="AL76" s="13">
        <v>13</v>
      </c>
      <c r="AM76" s="13">
        <v>14</v>
      </c>
      <c r="AN76" s="13">
        <v>15</v>
      </c>
      <c r="AO76" s="14">
        <v>16</v>
      </c>
      <c r="AP76" s="13">
        <v>17</v>
      </c>
      <c r="AQ76" s="13">
        <v>18</v>
      </c>
      <c r="AR76" s="13">
        <v>19</v>
      </c>
      <c r="AS76" s="13">
        <v>20</v>
      </c>
      <c r="AT76" s="13">
        <v>21</v>
      </c>
      <c r="AU76" s="13">
        <v>22</v>
      </c>
      <c r="AV76" s="13">
        <v>23</v>
      </c>
      <c r="AW76" s="13">
        <v>24</v>
      </c>
      <c r="AX76" s="13">
        <v>25</v>
      </c>
      <c r="AY76" s="13">
        <v>26</v>
      </c>
      <c r="AZ76" s="322"/>
    </row>
    <row r="77" spans="1:52" ht="16.5" thickBot="1" x14ac:dyDescent="0.3">
      <c r="A77" s="341"/>
      <c r="B77" s="319"/>
      <c r="C77" s="368"/>
      <c r="D77" s="319"/>
      <c r="E77" s="319"/>
      <c r="F77" s="319"/>
      <c r="G77" s="319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322"/>
    </row>
    <row r="78" spans="1:52" ht="18" thickBot="1" x14ac:dyDescent="0.3">
      <c r="A78" s="341"/>
      <c r="B78" s="319"/>
      <c r="C78" s="369"/>
      <c r="D78" s="343"/>
      <c r="E78" s="343"/>
      <c r="F78" s="343"/>
      <c r="G78" s="339"/>
      <c r="H78" s="213">
        <v>1</v>
      </c>
      <c r="I78" s="157">
        <v>2</v>
      </c>
      <c r="J78" s="157">
        <v>3</v>
      </c>
      <c r="K78" s="157">
        <v>4</v>
      </c>
      <c r="L78" s="157">
        <v>5</v>
      </c>
      <c r="M78" s="13">
        <v>6</v>
      </c>
      <c r="N78" s="13">
        <v>7</v>
      </c>
      <c r="O78" s="14">
        <v>8</v>
      </c>
      <c r="P78" s="14">
        <v>9</v>
      </c>
      <c r="Q78" s="18">
        <v>10</v>
      </c>
      <c r="R78" s="65">
        <v>11</v>
      </c>
      <c r="S78" s="14">
        <v>12</v>
      </c>
      <c r="T78" s="14">
        <v>13</v>
      </c>
      <c r="U78" s="14">
        <v>14</v>
      </c>
      <c r="V78" s="14">
        <v>15</v>
      </c>
      <c r="W78" s="14">
        <v>16</v>
      </c>
      <c r="X78" s="14">
        <v>17</v>
      </c>
      <c r="Y78" s="73"/>
      <c r="Z78" s="15">
        <v>18</v>
      </c>
      <c r="AA78" s="154">
        <v>19</v>
      </c>
      <c r="AB78" s="14">
        <v>20</v>
      </c>
      <c r="AC78" s="14">
        <v>21</v>
      </c>
      <c r="AD78" s="14">
        <v>22</v>
      </c>
      <c r="AE78" s="158">
        <v>23</v>
      </c>
      <c r="AF78" s="158">
        <v>24</v>
      </c>
      <c r="AG78" s="159">
        <v>25</v>
      </c>
      <c r="AH78" s="159">
        <v>26</v>
      </c>
      <c r="AI78" s="18">
        <v>27</v>
      </c>
      <c r="AJ78" s="211">
        <v>28</v>
      </c>
      <c r="AK78" s="14">
        <v>29</v>
      </c>
      <c r="AL78" s="13">
        <v>30</v>
      </c>
      <c r="AM78" s="13">
        <v>31</v>
      </c>
      <c r="AN78" s="13">
        <v>32</v>
      </c>
      <c r="AO78" s="13">
        <v>33</v>
      </c>
      <c r="AP78" s="160">
        <v>34</v>
      </c>
      <c r="AQ78" s="160">
        <v>35</v>
      </c>
      <c r="AR78" s="160">
        <v>36</v>
      </c>
      <c r="AS78" s="160">
        <v>37</v>
      </c>
      <c r="AT78" s="161">
        <v>38</v>
      </c>
      <c r="AU78" s="161">
        <v>39</v>
      </c>
      <c r="AV78" s="161">
        <v>40</v>
      </c>
      <c r="AW78" s="161">
        <v>41</v>
      </c>
      <c r="AX78" s="162">
        <v>42</v>
      </c>
      <c r="AY78" s="162">
        <v>43</v>
      </c>
      <c r="AZ78" s="349"/>
    </row>
    <row r="79" spans="1:52" ht="15.75" thickBot="1" x14ac:dyDescent="0.3">
      <c r="B79" s="261" t="s">
        <v>111</v>
      </c>
      <c r="C79" s="261" t="s">
        <v>112</v>
      </c>
      <c r="D79" s="62"/>
      <c r="E79" s="62"/>
      <c r="F79" s="62"/>
      <c r="G79" s="21" t="s">
        <v>75</v>
      </c>
      <c r="H79" s="206"/>
      <c r="I79" s="87"/>
      <c r="J79" s="87"/>
      <c r="K79" s="87"/>
      <c r="L79" s="87"/>
      <c r="M79" s="87"/>
      <c r="N79" s="79"/>
      <c r="O79" s="79"/>
      <c r="P79" s="84"/>
      <c r="Q79" s="80"/>
      <c r="R79" s="79"/>
      <c r="S79" s="79"/>
      <c r="T79" s="79"/>
      <c r="U79" s="79"/>
      <c r="V79" s="79"/>
      <c r="W79" s="79"/>
      <c r="X79" s="79"/>
      <c r="Y79" s="79"/>
      <c r="Z79" s="81"/>
      <c r="AA79" s="79"/>
      <c r="AB79" s="79"/>
      <c r="AC79" s="79"/>
      <c r="AD79" s="83"/>
      <c r="AE79" s="83"/>
      <c r="AF79" s="79"/>
      <c r="AG79" s="83"/>
      <c r="AH79" s="83"/>
      <c r="AI79" s="80"/>
      <c r="AJ79" s="87"/>
      <c r="AK79" s="87"/>
      <c r="AL79" s="87"/>
      <c r="AM79" s="87"/>
      <c r="AN79" s="79"/>
      <c r="AO79" s="87"/>
      <c r="AP79" s="163"/>
      <c r="AQ79" s="163"/>
      <c r="AR79" s="163"/>
      <c r="AS79" s="163"/>
      <c r="AT79" s="164"/>
      <c r="AU79" s="165"/>
      <c r="AV79" s="165"/>
      <c r="AW79" s="165"/>
      <c r="AX79" s="166"/>
      <c r="AY79" s="166"/>
      <c r="AZ79" s="210"/>
    </row>
    <row r="80" spans="1:52" ht="16.5" thickBot="1" x14ac:dyDescent="0.3">
      <c r="A80" s="288" t="s">
        <v>216</v>
      </c>
      <c r="B80" s="336"/>
      <c r="C80" s="262"/>
      <c r="D80" s="63"/>
      <c r="E80" s="63"/>
      <c r="F80" s="63"/>
      <c r="G80" s="21" t="s">
        <v>76</v>
      </c>
      <c r="H80" s="86"/>
      <c r="I80" s="87"/>
      <c r="J80" s="87"/>
      <c r="K80" s="87"/>
      <c r="L80" s="87"/>
      <c r="M80" s="87"/>
      <c r="N80" s="87"/>
      <c r="O80" s="79"/>
      <c r="P80" s="79"/>
      <c r="Q80" s="80"/>
      <c r="R80" s="79"/>
      <c r="S80" s="79"/>
      <c r="T80" s="79"/>
      <c r="U80" s="79"/>
      <c r="V80" s="79"/>
      <c r="W80" s="79"/>
      <c r="X80" s="81"/>
      <c r="Y80" s="28"/>
      <c r="Z80" s="81"/>
      <c r="AA80" s="79"/>
      <c r="AB80" s="79"/>
      <c r="AC80" s="79"/>
      <c r="AD80" s="84"/>
      <c r="AE80" s="84"/>
      <c r="AF80" s="79"/>
      <c r="AG80" s="83"/>
      <c r="AH80" s="83"/>
      <c r="AI80" s="80"/>
      <c r="AJ80" s="87"/>
      <c r="AK80" s="87"/>
      <c r="AL80" s="87"/>
      <c r="AM80" s="87"/>
      <c r="AN80" s="79"/>
      <c r="AO80" s="87"/>
      <c r="AP80" s="163"/>
      <c r="AQ80" s="163"/>
      <c r="AR80" s="163"/>
      <c r="AS80" s="163"/>
      <c r="AT80" s="164"/>
      <c r="AU80" s="165"/>
      <c r="AV80" s="165"/>
      <c r="AW80" s="165"/>
      <c r="AX80" s="166"/>
      <c r="AY80" s="166"/>
      <c r="AZ80" s="167"/>
    </row>
    <row r="81" spans="1:52" ht="16.5" thickBot="1" x14ac:dyDescent="0.3">
      <c r="A81" s="289"/>
      <c r="B81" s="281" t="s">
        <v>116</v>
      </c>
      <c r="C81" s="259" t="s">
        <v>83</v>
      </c>
      <c r="D81" s="259">
        <v>68</v>
      </c>
      <c r="E81" s="259">
        <v>26</v>
      </c>
      <c r="F81" s="259">
        <v>28</v>
      </c>
      <c r="G81" s="66" t="s">
        <v>75</v>
      </c>
      <c r="H81" s="30">
        <v>2</v>
      </c>
      <c r="I81" s="31">
        <v>2</v>
      </c>
      <c r="J81" s="31">
        <v>2</v>
      </c>
      <c r="K81" s="31">
        <v>2</v>
      </c>
      <c r="L81" s="31">
        <v>2</v>
      </c>
      <c r="M81" s="31">
        <v>2</v>
      </c>
      <c r="N81" s="31">
        <v>2</v>
      </c>
      <c r="O81" s="32">
        <v>2</v>
      </c>
      <c r="P81" s="32">
        <v>2</v>
      </c>
      <c r="Q81" s="24"/>
      <c r="R81" s="32">
        <v>2</v>
      </c>
      <c r="S81" s="32">
        <v>2</v>
      </c>
      <c r="T81" s="32">
        <v>2</v>
      </c>
      <c r="U81" s="32">
        <v>2</v>
      </c>
      <c r="V81" s="32"/>
      <c r="W81" s="32"/>
      <c r="X81" s="25"/>
      <c r="Y81" s="25">
        <f>SUM(H81:X81)</f>
        <v>26</v>
      </c>
      <c r="Z81" s="25"/>
      <c r="AA81" s="32"/>
      <c r="AB81" s="32">
        <v>2</v>
      </c>
      <c r="AC81" s="32">
        <v>2</v>
      </c>
      <c r="AD81" s="33">
        <v>2</v>
      </c>
      <c r="AE81" s="33">
        <v>4</v>
      </c>
      <c r="AF81" s="32">
        <v>2</v>
      </c>
      <c r="AG81" s="168"/>
      <c r="AH81" s="168"/>
      <c r="AI81" s="24">
        <v>2</v>
      </c>
      <c r="AJ81" s="31">
        <v>2</v>
      </c>
      <c r="AK81" s="31">
        <v>2</v>
      </c>
      <c r="AL81" s="31">
        <v>2</v>
      </c>
      <c r="AM81" s="31">
        <v>2</v>
      </c>
      <c r="AN81" s="32">
        <v>6</v>
      </c>
      <c r="AO81" s="31"/>
      <c r="AP81" s="169"/>
      <c r="AQ81" s="169"/>
      <c r="AR81" s="169"/>
      <c r="AS81" s="169"/>
      <c r="AT81" s="170"/>
      <c r="AU81" s="171"/>
      <c r="AV81" s="171"/>
      <c r="AW81" s="171"/>
      <c r="AX81" s="172"/>
      <c r="AY81" s="172"/>
      <c r="AZ81" s="173">
        <f>SUM(AA81:AY81)</f>
        <v>28</v>
      </c>
    </row>
    <row r="82" spans="1:52" ht="16.5" thickBot="1" x14ac:dyDescent="0.3">
      <c r="A82" s="289"/>
      <c r="B82" s="282"/>
      <c r="C82" s="260"/>
      <c r="D82" s="260"/>
      <c r="E82" s="260"/>
      <c r="F82" s="260"/>
      <c r="G82" s="66" t="s">
        <v>76</v>
      </c>
      <c r="H82" s="30"/>
      <c r="I82" s="31"/>
      <c r="J82" s="31"/>
      <c r="K82" s="31"/>
      <c r="L82" s="31"/>
      <c r="M82" s="31"/>
      <c r="N82" s="31"/>
      <c r="O82" s="32"/>
      <c r="P82" s="32"/>
      <c r="Q82" s="24"/>
      <c r="R82" s="32"/>
      <c r="S82" s="32"/>
      <c r="T82" s="32"/>
      <c r="U82" s="32"/>
      <c r="V82" s="32"/>
      <c r="W82" s="32"/>
      <c r="X82" s="25"/>
      <c r="Y82" s="25"/>
      <c r="Z82" s="25"/>
      <c r="AA82" s="32"/>
      <c r="AB82" s="32"/>
      <c r="AC82" s="32"/>
      <c r="AD82" s="33"/>
      <c r="AE82" s="33"/>
      <c r="AF82" s="32"/>
      <c r="AG82" s="168"/>
      <c r="AH82" s="168"/>
      <c r="AI82" s="24"/>
      <c r="AJ82" s="31"/>
      <c r="AK82" s="31"/>
      <c r="AL82" s="31"/>
      <c r="AM82" s="31"/>
      <c r="AN82" s="32"/>
      <c r="AO82" s="31"/>
      <c r="AP82" s="169"/>
      <c r="AQ82" s="169"/>
      <c r="AR82" s="169"/>
      <c r="AS82" s="169"/>
      <c r="AT82" s="170"/>
      <c r="AU82" s="171"/>
      <c r="AV82" s="171"/>
      <c r="AW82" s="171"/>
      <c r="AX82" s="172"/>
      <c r="AY82" s="172"/>
      <c r="AZ82" s="173"/>
    </row>
    <row r="83" spans="1:52" ht="16.5" thickBot="1" x14ac:dyDescent="0.3">
      <c r="A83" s="289"/>
      <c r="B83" s="281" t="s">
        <v>119</v>
      </c>
      <c r="C83" s="259" t="s">
        <v>118</v>
      </c>
      <c r="D83" s="259">
        <v>68</v>
      </c>
      <c r="E83" s="259">
        <v>26</v>
      </c>
      <c r="F83" s="259">
        <v>28</v>
      </c>
      <c r="G83" s="66" t="s">
        <v>75</v>
      </c>
      <c r="H83" s="30">
        <v>2</v>
      </c>
      <c r="I83" s="31">
        <v>2</v>
      </c>
      <c r="J83" s="31">
        <v>2</v>
      </c>
      <c r="K83" s="31">
        <v>2</v>
      </c>
      <c r="L83" s="31">
        <v>2</v>
      </c>
      <c r="M83" s="31">
        <v>2</v>
      </c>
      <c r="N83" s="31">
        <v>2</v>
      </c>
      <c r="O83" s="32">
        <v>2</v>
      </c>
      <c r="P83" s="32">
        <v>2</v>
      </c>
      <c r="Q83" s="24"/>
      <c r="R83" s="32">
        <v>2</v>
      </c>
      <c r="S83" s="32">
        <v>2</v>
      </c>
      <c r="T83" s="32">
        <v>2</v>
      </c>
      <c r="U83" s="32">
        <v>2</v>
      </c>
      <c r="V83" s="32"/>
      <c r="W83" s="32"/>
      <c r="X83" s="25"/>
      <c r="Y83" s="25">
        <f>SUM(H83:X83)</f>
        <v>26</v>
      </c>
      <c r="Z83" s="25"/>
      <c r="AA83" s="32"/>
      <c r="AB83" s="32">
        <v>2</v>
      </c>
      <c r="AC83" s="32">
        <v>2</v>
      </c>
      <c r="AD83" s="33">
        <v>2</v>
      </c>
      <c r="AE83" s="33">
        <v>2</v>
      </c>
      <c r="AF83" s="32">
        <v>2</v>
      </c>
      <c r="AG83" s="168"/>
      <c r="AH83" s="168"/>
      <c r="AI83" s="24">
        <v>2</v>
      </c>
      <c r="AJ83" s="31">
        <v>2</v>
      </c>
      <c r="AK83" s="31">
        <v>2</v>
      </c>
      <c r="AL83" s="31">
        <v>2</v>
      </c>
      <c r="AM83" s="31">
        <v>4</v>
      </c>
      <c r="AN83" s="32">
        <v>2</v>
      </c>
      <c r="AO83" s="31">
        <v>4</v>
      </c>
      <c r="AP83" s="169"/>
      <c r="AQ83" s="169"/>
      <c r="AR83" s="169"/>
      <c r="AS83" s="169"/>
      <c r="AT83" s="170"/>
      <c r="AU83" s="171"/>
      <c r="AV83" s="171"/>
      <c r="AW83" s="171"/>
      <c r="AX83" s="172"/>
      <c r="AY83" s="172"/>
      <c r="AZ83" s="173">
        <f>SUM(AA83:AY83)</f>
        <v>28</v>
      </c>
    </row>
    <row r="84" spans="1:52" ht="16.5" thickBot="1" x14ac:dyDescent="0.3">
      <c r="A84" s="289"/>
      <c r="B84" s="282"/>
      <c r="C84" s="260"/>
      <c r="D84" s="260"/>
      <c r="E84" s="260"/>
      <c r="F84" s="260"/>
      <c r="G84" s="66" t="s">
        <v>76</v>
      </c>
      <c r="H84" s="30"/>
      <c r="I84" s="31"/>
      <c r="J84" s="31"/>
      <c r="K84" s="31"/>
      <c r="L84" s="31"/>
      <c r="M84" s="31"/>
      <c r="N84" s="31"/>
      <c r="O84" s="32"/>
      <c r="P84" s="32"/>
      <c r="Q84" s="24"/>
      <c r="R84" s="32"/>
      <c r="S84" s="32"/>
      <c r="T84" s="32"/>
      <c r="U84" s="32"/>
      <c r="V84" s="32"/>
      <c r="W84" s="32"/>
      <c r="X84" s="25"/>
      <c r="Y84" s="25"/>
      <c r="Z84" s="25"/>
      <c r="AA84" s="32"/>
      <c r="AB84" s="32"/>
      <c r="AC84" s="32"/>
      <c r="AD84" s="33"/>
      <c r="AE84" s="33"/>
      <c r="AF84" s="32"/>
      <c r="AG84" s="168"/>
      <c r="AH84" s="168"/>
      <c r="AI84" s="24"/>
      <c r="AJ84" s="31"/>
      <c r="AK84" s="31"/>
      <c r="AL84" s="31"/>
      <c r="AM84" s="31"/>
      <c r="AN84" s="32"/>
      <c r="AO84" s="31"/>
      <c r="AP84" s="169"/>
      <c r="AQ84" s="169"/>
      <c r="AR84" s="169"/>
      <c r="AS84" s="169"/>
      <c r="AT84" s="170"/>
      <c r="AU84" s="171"/>
      <c r="AV84" s="171"/>
      <c r="AW84" s="171"/>
      <c r="AX84" s="172"/>
      <c r="AY84" s="172"/>
      <c r="AZ84" s="173"/>
    </row>
    <row r="85" spans="1:52" ht="16.5" thickBot="1" x14ac:dyDescent="0.3">
      <c r="A85" s="289"/>
      <c r="B85" s="335" t="s">
        <v>172</v>
      </c>
      <c r="C85" s="261" t="s">
        <v>173</v>
      </c>
      <c r="D85" s="62"/>
      <c r="E85" s="62"/>
      <c r="F85" s="62"/>
      <c r="G85" s="21" t="s">
        <v>75</v>
      </c>
      <c r="H85" s="27"/>
      <c r="I85" s="22"/>
      <c r="J85" s="22"/>
      <c r="K85" s="22"/>
      <c r="L85" s="22"/>
      <c r="M85" s="22"/>
      <c r="N85" s="22"/>
      <c r="O85" s="23"/>
      <c r="P85" s="23"/>
      <c r="Q85" s="24"/>
      <c r="R85" s="39"/>
      <c r="S85" s="39"/>
      <c r="T85" s="39"/>
      <c r="U85" s="39"/>
      <c r="V85" s="39"/>
      <c r="W85" s="39"/>
      <c r="X85" s="25"/>
      <c r="Y85" s="25"/>
      <c r="Z85" s="25"/>
      <c r="AA85" s="39"/>
      <c r="AB85" s="39"/>
      <c r="AC85" s="39"/>
      <c r="AD85" s="174"/>
      <c r="AE85" s="174"/>
      <c r="AF85" s="39"/>
      <c r="AG85" s="168"/>
      <c r="AH85" s="168"/>
      <c r="AI85" s="24"/>
      <c r="AJ85" s="38"/>
      <c r="AK85" s="38"/>
      <c r="AL85" s="38"/>
      <c r="AM85" s="38"/>
      <c r="AN85" s="39"/>
      <c r="AO85" s="38"/>
      <c r="AP85" s="169"/>
      <c r="AQ85" s="169"/>
      <c r="AR85" s="169"/>
      <c r="AS85" s="169"/>
      <c r="AT85" s="170"/>
      <c r="AU85" s="171"/>
      <c r="AV85" s="171"/>
      <c r="AW85" s="171"/>
      <c r="AX85" s="172"/>
      <c r="AY85" s="172"/>
      <c r="AZ85" s="173"/>
    </row>
    <row r="86" spans="1:52" ht="16.5" thickBot="1" x14ac:dyDescent="0.3">
      <c r="A86" s="289"/>
      <c r="B86" s="336"/>
      <c r="C86" s="262"/>
      <c r="D86" s="63"/>
      <c r="E86" s="63"/>
      <c r="F86" s="63"/>
      <c r="G86" s="21" t="s">
        <v>76</v>
      </c>
      <c r="H86" s="27"/>
      <c r="I86" s="22"/>
      <c r="J86" s="22"/>
      <c r="K86" s="22"/>
      <c r="L86" s="22"/>
      <c r="M86" s="22"/>
      <c r="N86" s="22"/>
      <c r="O86" s="23"/>
      <c r="P86" s="23"/>
      <c r="Q86" s="24"/>
      <c r="R86" s="39"/>
      <c r="S86" s="39"/>
      <c r="T86" s="39"/>
      <c r="U86" s="39"/>
      <c r="V86" s="39"/>
      <c r="W86" s="39"/>
      <c r="X86" s="25"/>
      <c r="Y86" s="25"/>
      <c r="Z86" s="25"/>
      <c r="AA86" s="39"/>
      <c r="AB86" s="39"/>
      <c r="AC86" s="39"/>
      <c r="AD86" s="174"/>
      <c r="AE86" s="174"/>
      <c r="AF86" s="39"/>
      <c r="AG86" s="168"/>
      <c r="AH86" s="168"/>
      <c r="AI86" s="24"/>
      <c r="AJ86" s="38"/>
      <c r="AK86" s="38"/>
      <c r="AL86" s="38"/>
      <c r="AM86" s="38"/>
      <c r="AN86" s="39"/>
      <c r="AO86" s="38"/>
      <c r="AP86" s="169"/>
      <c r="AQ86" s="169"/>
      <c r="AR86" s="169"/>
      <c r="AS86" s="169"/>
      <c r="AT86" s="170"/>
      <c r="AU86" s="171"/>
      <c r="AV86" s="171"/>
      <c r="AW86" s="171"/>
      <c r="AX86" s="172"/>
      <c r="AY86" s="172"/>
      <c r="AZ86" s="173"/>
    </row>
    <row r="87" spans="1:52" ht="16.5" thickBot="1" x14ac:dyDescent="0.3">
      <c r="A87" s="289"/>
      <c r="B87" s="337" t="s">
        <v>174</v>
      </c>
      <c r="C87" s="291" t="s">
        <v>129</v>
      </c>
      <c r="D87" s="175"/>
      <c r="E87" s="175"/>
      <c r="F87" s="175"/>
      <c r="G87" s="176" t="s">
        <v>75</v>
      </c>
      <c r="H87" s="37"/>
      <c r="I87" s="38"/>
      <c r="J87" s="38"/>
      <c r="K87" s="38"/>
      <c r="L87" s="38"/>
      <c r="M87" s="38"/>
      <c r="N87" s="38"/>
      <c r="O87" s="39"/>
      <c r="P87" s="39"/>
      <c r="Q87" s="24"/>
      <c r="R87" s="23"/>
      <c r="S87" s="23"/>
      <c r="T87" s="23"/>
      <c r="U87" s="23"/>
      <c r="V87" s="23"/>
      <c r="W87" s="23"/>
      <c r="X87" s="25"/>
      <c r="Y87" s="25"/>
      <c r="Z87" s="25"/>
      <c r="AA87" s="23"/>
      <c r="AB87" s="23"/>
      <c r="AC87" s="23"/>
      <c r="AD87" s="174"/>
      <c r="AE87" s="174"/>
      <c r="AF87" s="23"/>
      <c r="AG87" s="168"/>
      <c r="AH87" s="168"/>
      <c r="AI87" s="24"/>
      <c r="AJ87" s="22"/>
      <c r="AK87" s="22"/>
      <c r="AL87" s="22"/>
      <c r="AM87" s="22"/>
      <c r="AN87" s="23"/>
      <c r="AO87" s="22"/>
      <c r="AP87" s="169"/>
      <c r="AQ87" s="169"/>
      <c r="AR87" s="169"/>
      <c r="AS87" s="169"/>
      <c r="AT87" s="170"/>
      <c r="AU87" s="171"/>
      <c r="AV87" s="171"/>
      <c r="AW87" s="171"/>
      <c r="AX87" s="172"/>
      <c r="AY87" s="172"/>
      <c r="AZ87" s="173"/>
    </row>
    <row r="88" spans="1:52" ht="16.5" thickBot="1" x14ac:dyDescent="0.3">
      <c r="A88" s="289"/>
      <c r="B88" s="338"/>
      <c r="C88" s="292"/>
      <c r="D88" s="40"/>
      <c r="E88" s="40"/>
      <c r="F88" s="40"/>
      <c r="G88" s="176" t="s">
        <v>76</v>
      </c>
      <c r="H88" s="37"/>
      <c r="I88" s="38"/>
      <c r="J88" s="38"/>
      <c r="K88" s="38"/>
      <c r="L88" s="38"/>
      <c r="M88" s="38"/>
      <c r="N88" s="38"/>
      <c r="O88" s="39"/>
      <c r="P88" s="39"/>
      <c r="Q88" s="24"/>
      <c r="R88" s="23"/>
      <c r="S88" s="23"/>
      <c r="T88" s="23"/>
      <c r="U88" s="23"/>
      <c r="V88" s="23"/>
      <c r="W88" s="23"/>
      <c r="X88" s="25"/>
      <c r="Y88" s="25"/>
      <c r="Z88" s="25"/>
      <c r="AA88" s="23"/>
      <c r="AB88" s="23"/>
      <c r="AC88" s="23"/>
      <c r="AD88" s="174"/>
      <c r="AE88" s="174"/>
      <c r="AF88" s="23"/>
      <c r="AG88" s="168"/>
      <c r="AH88" s="168"/>
      <c r="AI88" s="24"/>
      <c r="AJ88" s="22"/>
      <c r="AK88" s="22"/>
      <c r="AL88" s="22"/>
      <c r="AM88" s="22"/>
      <c r="AN88" s="23"/>
      <c r="AO88" s="22"/>
      <c r="AP88" s="169"/>
      <c r="AQ88" s="177"/>
      <c r="AR88" s="169"/>
      <c r="AS88" s="169"/>
      <c r="AT88" s="170"/>
      <c r="AU88" s="171"/>
      <c r="AV88" s="171"/>
      <c r="AW88" s="171"/>
      <c r="AX88" s="172"/>
      <c r="AY88" s="172"/>
      <c r="AZ88" s="173"/>
    </row>
    <row r="89" spans="1:52" ht="16.5" thickBot="1" x14ac:dyDescent="0.3">
      <c r="A89" s="289"/>
      <c r="B89" s="281" t="s">
        <v>137</v>
      </c>
      <c r="C89" s="259" t="s">
        <v>138</v>
      </c>
      <c r="D89" s="259">
        <v>112</v>
      </c>
      <c r="E89" s="259">
        <v>44</v>
      </c>
      <c r="F89" s="259"/>
      <c r="G89" s="66" t="s">
        <v>75</v>
      </c>
      <c r="H89" s="178">
        <v>4</v>
      </c>
      <c r="I89" s="35">
        <v>2</v>
      </c>
      <c r="J89" s="35">
        <v>4</v>
      </c>
      <c r="K89" s="35">
        <v>2</v>
      </c>
      <c r="L89" s="35">
        <v>4</v>
      </c>
      <c r="M89" s="35">
        <v>2</v>
      </c>
      <c r="N89" s="35">
        <v>4</v>
      </c>
      <c r="O89" s="34">
        <v>2</v>
      </c>
      <c r="P89" s="34">
        <v>4</v>
      </c>
      <c r="Q89" s="34">
        <v>2</v>
      </c>
      <c r="R89" s="34">
        <v>4</v>
      </c>
      <c r="S89" s="34">
        <v>2</v>
      </c>
      <c r="T89" s="34">
        <v>4</v>
      </c>
      <c r="U89" s="34">
        <v>4</v>
      </c>
      <c r="V89" s="32"/>
      <c r="W89" s="32"/>
      <c r="X89" s="25"/>
      <c r="Y89" s="25">
        <f>SUM(H89:X89)</f>
        <v>44</v>
      </c>
      <c r="Z89" s="25"/>
      <c r="AA89" s="32"/>
      <c r="AB89" s="32"/>
      <c r="AC89" s="32"/>
      <c r="AD89" s="33"/>
      <c r="AE89" s="33"/>
      <c r="AF89" s="32"/>
      <c r="AG89" s="168"/>
      <c r="AH89" s="168"/>
      <c r="AI89" s="24"/>
      <c r="AJ89" s="31"/>
      <c r="AK89" s="31"/>
      <c r="AL89" s="31"/>
      <c r="AM89" s="31"/>
      <c r="AN89" s="32"/>
      <c r="AO89" s="31"/>
      <c r="AP89" s="169"/>
      <c r="AQ89" s="169"/>
      <c r="AR89" s="169"/>
      <c r="AS89" s="169"/>
      <c r="AT89" s="170"/>
      <c r="AU89" s="171"/>
      <c r="AV89" s="171"/>
      <c r="AW89" s="171"/>
      <c r="AX89" s="172"/>
      <c r="AY89" s="172"/>
      <c r="AZ89" s="173"/>
    </row>
    <row r="90" spans="1:52" ht="16.5" thickBot="1" x14ac:dyDescent="0.3">
      <c r="A90" s="289"/>
      <c r="B90" s="282"/>
      <c r="C90" s="260"/>
      <c r="D90" s="260"/>
      <c r="E90" s="260"/>
      <c r="F90" s="260"/>
      <c r="G90" s="66" t="s">
        <v>76</v>
      </c>
      <c r="H90" s="30"/>
      <c r="I90" s="31"/>
      <c r="J90" s="31"/>
      <c r="K90" s="31"/>
      <c r="L90" s="31"/>
      <c r="M90" s="31"/>
      <c r="N90" s="31"/>
      <c r="O90" s="32"/>
      <c r="P90" s="32"/>
      <c r="Q90" s="24"/>
      <c r="R90" s="32"/>
      <c r="S90" s="32"/>
      <c r="T90" s="32"/>
      <c r="U90" s="32"/>
      <c r="V90" s="32"/>
      <c r="W90" s="32"/>
      <c r="X90" s="25"/>
      <c r="Y90" s="25"/>
      <c r="Z90" s="25"/>
      <c r="AA90" s="32"/>
      <c r="AB90" s="32"/>
      <c r="AC90" s="32"/>
      <c r="AD90" s="33"/>
      <c r="AE90" s="33"/>
      <c r="AF90" s="32"/>
      <c r="AG90" s="168"/>
      <c r="AH90" s="168"/>
      <c r="AI90" s="24"/>
      <c r="AJ90" s="31"/>
      <c r="AK90" s="31"/>
      <c r="AL90" s="31"/>
      <c r="AM90" s="31"/>
      <c r="AN90" s="32"/>
      <c r="AO90" s="31"/>
      <c r="AP90" s="169"/>
      <c r="AQ90" s="169"/>
      <c r="AR90" s="169"/>
      <c r="AS90" s="169"/>
      <c r="AT90" s="170"/>
      <c r="AU90" s="171"/>
      <c r="AV90" s="171"/>
      <c r="AW90" s="171"/>
      <c r="AX90" s="172"/>
      <c r="AY90" s="172"/>
      <c r="AZ90" s="173"/>
    </row>
    <row r="91" spans="1:52" ht="16.5" thickBot="1" x14ac:dyDescent="0.3">
      <c r="A91" s="289"/>
      <c r="B91" s="281" t="s">
        <v>139</v>
      </c>
      <c r="C91" s="259" t="s">
        <v>140</v>
      </c>
      <c r="D91" s="259">
        <v>122</v>
      </c>
      <c r="E91" s="259">
        <v>50</v>
      </c>
      <c r="F91" s="259"/>
      <c r="G91" s="66" t="s">
        <v>75</v>
      </c>
      <c r="H91" s="178">
        <v>2</v>
      </c>
      <c r="I91" s="35">
        <v>2</v>
      </c>
      <c r="J91" s="35">
        <v>2</v>
      </c>
      <c r="K91" s="35">
        <v>4</v>
      </c>
      <c r="L91" s="35">
        <v>2</v>
      </c>
      <c r="M91" s="35">
        <v>4</v>
      </c>
      <c r="N91" s="35">
        <v>2</v>
      </c>
      <c r="O91" s="34">
        <v>4</v>
      </c>
      <c r="P91" s="34">
        <v>2</v>
      </c>
      <c r="Q91" s="34">
        <v>4</v>
      </c>
      <c r="R91" s="34">
        <v>2</v>
      </c>
      <c r="S91" s="34">
        <v>4</v>
      </c>
      <c r="T91" s="34">
        <v>2</v>
      </c>
      <c r="U91" s="34">
        <v>4</v>
      </c>
      <c r="V91" s="34">
        <v>4</v>
      </c>
      <c r="W91" s="34">
        <v>2</v>
      </c>
      <c r="X91" s="34">
        <v>4</v>
      </c>
      <c r="Y91" s="25">
        <f>SUM(H91:X91)</f>
        <v>50</v>
      </c>
      <c r="Z91" s="25"/>
      <c r="AA91" s="32"/>
      <c r="AB91" s="32"/>
      <c r="AC91" s="32"/>
      <c r="AD91" s="33"/>
      <c r="AE91" s="33"/>
      <c r="AF91" s="32"/>
      <c r="AG91" s="168"/>
      <c r="AH91" s="168"/>
      <c r="AI91" s="24"/>
      <c r="AJ91" s="31"/>
      <c r="AK91" s="31"/>
      <c r="AL91" s="31"/>
      <c r="AM91" s="31"/>
      <c r="AN91" s="32"/>
      <c r="AO91" s="31"/>
      <c r="AP91" s="169"/>
      <c r="AQ91" s="169"/>
      <c r="AR91" s="169"/>
      <c r="AS91" s="169"/>
      <c r="AT91" s="170"/>
      <c r="AU91" s="171"/>
      <c r="AV91" s="171"/>
      <c r="AW91" s="171"/>
      <c r="AX91" s="172"/>
      <c r="AY91" s="172"/>
      <c r="AZ91" s="173"/>
    </row>
    <row r="92" spans="1:52" ht="16.5" thickBot="1" x14ac:dyDescent="0.3">
      <c r="A92" s="289"/>
      <c r="B92" s="282"/>
      <c r="C92" s="260"/>
      <c r="D92" s="260"/>
      <c r="E92" s="260"/>
      <c r="F92" s="260"/>
      <c r="G92" s="66" t="s">
        <v>76</v>
      </c>
      <c r="H92" s="30"/>
      <c r="I92" s="31"/>
      <c r="J92" s="31"/>
      <c r="K92" s="31"/>
      <c r="L92" s="31"/>
      <c r="M92" s="31"/>
      <c r="N92" s="31"/>
      <c r="O92" s="32"/>
      <c r="P92" s="32"/>
      <c r="Q92" s="24"/>
      <c r="R92" s="32"/>
      <c r="S92" s="32"/>
      <c r="T92" s="32"/>
      <c r="U92" s="32"/>
      <c r="V92" s="32"/>
      <c r="W92" s="32"/>
      <c r="X92" s="25"/>
      <c r="Y92" s="25"/>
      <c r="Z92" s="25"/>
      <c r="AA92" s="32"/>
      <c r="AB92" s="32"/>
      <c r="AC92" s="32"/>
      <c r="AD92" s="33"/>
      <c r="AE92" s="33"/>
      <c r="AF92" s="32"/>
      <c r="AG92" s="168"/>
      <c r="AH92" s="168"/>
      <c r="AI92" s="24"/>
      <c r="AJ92" s="31"/>
      <c r="AK92" s="31"/>
      <c r="AL92" s="31"/>
      <c r="AM92" s="31"/>
      <c r="AN92" s="32"/>
      <c r="AO92" s="31"/>
      <c r="AP92" s="169"/>
      <c r="AQ92" s="169"/>
      <c r="AR92" s="169"/>
      <c r="AS92" s="169"/>
      <c r="AT92" s="170"/>
      <c r="AU92" s="171"/>
      <c r="AV92" s="171"/>
      <c r="AW92" s="171"/>
      <c r="AX92" s="172"/>
      <c r="AY92" s="172"/>
      <c r="AZ92" s="173"/>
    </row>
    <row r="93" spans="1:52" ht="16.5" thickBot="1" x14ac:dyDescent="0.3">
      <c r="A93" s="289"/>
      <c r="B93" s="281" t="s">
        <v>175</v>
      </c>
      <c r="C93" s="259" t="s">
        <v>176</v>
      </c>
      <c r="D93" s="259">
        <v>64</v>
      </c>
      <c r="E93" s="259"/>
      <c r="F93" s="259">
        <v>64</v>
      </c>
      <c r="G93" s="66" t="s">
        <v>75</v>
      </c>
      <c r="H93" s="30"/>
      <c r="I93" s="31"/>
      <c r="J93" s="31"/>
      <c r="K93" s="31"/>
      <c r="L93" s="31"/>
      <c r="M93" s="31"/>
      <c r="N93" s="31"/>
      <c r="O93" s="32"/>
      <c r="P93" s="32"/>
      <c r="Q93" s="24"/>
      <c r="R93" s="32"/>
      <c r="S93" s="32"/>
      <c r="T93" s="32"/>
      <c r="U93" s="32"/>
      <c r="V93" s="32"/>
      <c r="W93" s="32"/>
      <c r="X93" s="25"/>
      <c r="Y93" s="25"/>
      <c r="Z93" s="25"/>
      <c r="AA93" s="33"/>
      <c r="AB93" s="34">
        <v>4</v>
      </c>
      <c r="AC93" s="34">
        <v>2</v>
      </c>
      <c r="AD93" s="34">
        <v>6</v>
      </c>
      <c r="AE93" s="34">
        <v>6</v>
      </c>
      <c r="AF93" s="34">
        <v>6</v>
      </c>
      <c r="AG93" s="34"/>
      <c r="AH93" s="34"/>
      <c r="AI93" s="34">
        <v>8</v>
      </c>
      <c r="AJ93" s="35">
        <v>8</v>
      </c>
      <c r="AK93" s="35">
        <v>8</v>
      </c>
      <c r="AL93" s="35">
        <v>8</v>
      </c>
      <c r="AM93" s="35">
        <v>8</v>
      </c>
      <c r="AN93" s="32"/>
      <c r="AO93" s="31"/>
      <c r="AP93" s="169"/>
      <c r="AQ93" s="169"/>
      <c r="AR93" s="169"/>
      <c r="AS93" s="169"/>
      <c r="AT93" s="170"/>
      <c r="AU93" s="171"/>
      <c r="AV93" s="171"/>
      <c r="AW93" s="171"/>
      <c r="AX93" s="172"/>
      <c r="AY93" s="172"/>
      <c r="AZ93" s="173">
        <f>SUM(AA93:AY93)</f>
        <v>64</v>
      </c>
    </row>
    <row r="94" spans="1:52" ht="16.5" thickBot="1" x14ac:dyDescent="0.3">
      <c r="A94" s="289"/>
      <c r="B94" s="282"/>
      <c r="C94" s="260"/>
      <c r="D94" s="260"/>
      <c r="E94" s="260"/>
      <c r="F94" s="260"/>
      <c r="G94" s="66" t="s">
        <v>76</v>
      </c>
      <c r="H94" s="30"/>
      <c r="I94" s="31"/>
      <c r="J94" s="31"/>
      <c r="K94" s="31"/>
      <c r="L94" s="31"/>
      <c r="M94" s="31"/>
      <c r="N94" s="31"/>
      <c r="O94" s="32"/>
      <c r="P94" s="32"/>
      <c r="Q94" s="24"/>
      <c r="R94" s="32"/>
      <c r="S94" s="32"/>
      <c r="T94" s="32"/>
      <c r="U94" s="32"/>
      <c r="V94" s="32"/>
      <c r="W94" s="32"/>
      <c r="X94" s="25"/>
      <c r="Y94" s="25"/>
      <c r="Z94" s="25"/>
      <c r="AA94" s="32"/>
      <c r="AB94" s="32"/>
      <c r="AC94" s="32"/>
      <c r="AD94" s="33"/>
      <c r="AE94" s="33"/>
      <c r="AF94" s="32"/>
      <c r="AG94" s="168"/>
      <c r="AH94" s="168"/>
      <c r="AI94" s="24"/>
      <c r="AJ94" s="31"/>
      <c r="AK94" s="31"/>
      <c r="AL94" s="31"/>
      <c r="AM94" s="31"/>
      <c r="AN94" s="32"/>
      <c r="AO94" s="31"/>
      <c r="AP94" s="169"/>
      <c r="AQ94" s="169"/>
      <c r="AR94" s="169"/>
      <c r="AS94" s="169"/>
      <c r="AT94" s="170"/>
      <c r="AU94" s="171"/>
      <c r="AV94" s="171"/>
      <c r="AW94" s="171"/>
      <c r="AX94" s="172"/>
      <c r="AY94" s="172"/>
      <c r="AZ94" s="173"/>
    </row>
    <row r="95" spans="1:52" ht="16.5" thickBot="1" x14ac:dyDescent="0.3">
      <c r="A95" s="289"/>
      <c r="B95" s="281" t="s">
        <v>177</v>
      </c>
      <c r="C95" s="259" t="s">
        <v>178</v>
      </c>
      <c r="D95" s="259">
        <v>66</v>
      </c>
      <c r="E95" s="259">
        <v>30</v>
      </c>
      <c r="F95" s="259">
        <v>36</v>
      </c>
      <c r="G95" s="66" t="s">
        <v>75</v>
      </c>
      <c r="H95" s="30">
        <v>2</v>
      </c>
      <c r="I95" s="31">
        <v>2</v>
      </c>
      <c r="J95" s="31">
        <v>2</v>
      </c>
      <c r="K95" s="31">
        <v>2</v>
      </c>
      <c r="L95" s="31"/>
      <c r="M95" s="31">
        <v>2</v>
      </c>
      <c r="N95" s="31"/>
      <c r="O95" s="32">
        <v>2</v>
      </c>
      <c r="P95" s="32"/>
      <c r="Q95" s="24">
        <v>2</v>
      </c>
      <c r="R95" s="32">
        <v>2</v>
      </c>
      <c r="S95" s="32">
        <v>2</v>
      </c>
      <c r="T95" s="32">
        <v>2</v>
      </c>
      <c r="U95" s="32">
        <v>2</v>
      </c>
      <c r="V95" s="32">
        <v>2</v>
      </c>
      <c r="W95" s="32">
        <v>4</v>
      </c>
      <c r="X95" s="25">
        <v>2</v>
      </c>
      <c r="Y95" s="25">
        <f>SUM(H95:X95)</f>
        <v>30</v>
      </c>
      <c r="Z95" s="25"/>
      <c r="AA95" s="33"/>
      <c r="AB95" s="34">
        <v>2</v>
      </c>
      <c r="AC95" s="34">
        <v>2</v>
      </c>
      <c r="AD95" s="34">
        <v>4</v>
      </c>
      <c r="AE95" s="34">
        <v>4</v>
      </c>
      <c r="AF95" s="34">
        <v>2</v>
      </c>
      <c r="AG95" s="34"/>
      <c r="AH95" s="34"/>
      <c r="AI95" s="34">
        <v>2</v>
      </c>
      <c r="AJ95" s="35">
        <v>2</v>
      </c>
      <c r="AK95" s="35">
        <v>4</v>
      </c>
      <c r="AL95" s="35">
        <v>2</v>
      </c>
      <c r="AM95" s="35">
        <v>4</v>
      </c>
      <c r="AN95" s="34">
        <v>6</v>
      </c>
      <c r="AO95" s="35">
        <v>2</v>
      </c>
      <c r="AP95" s="169"/>
      <c r="AQ95" s="169"/>
      <c r="AR95" s="169"/>
      <c r="AS95" s="169"/>
      <c r="AT95" s="170"/>
      <c r="AU95" s="171"/>
      <c r="AV95" s="171"/>
      <c r="AW95" s="171"/>
      <c r="AX95" s="172"/>
      <c r="AY95" s="172"/>
      <c r="AZ95" s="173">
        <f>SUM(AA95:AY95)</f>
        <v>36</v>
      </c>
    </row>
    <row r="96" spans="1:52" ht="16.5" thickBot="1" x14ac:dyDescent="0.3">
      <c r="A96" s="289"/>
      <c r="B96" s="282"/>
      <c r="C96" s="260"/>
      <c r="D96" s="311"/>
      <c r="E96" s="260"/>
      <c r="F96" s="260"/>
      <c r="G96" s="66" t="s">
        <v>76</v>
      </c>
      <c r="H96" s="30"/>
      <c r="I96" s="31"/>
      <c r="J96" s="31"/>
      <c r="K96" s="31"/>
      <c r="L96" s="31"/>
      <c r="M96" s="31"/>
      <c r="N96" s="31"/>
      <c r="O96" s="32"/>
      <c r="P96" s="32"/>
      <c r="Q96" s="24"/>
      <c r="R96" s="32"/>
      <c r="S96" s="32"/>
      <c r="T96" s="32"/>
      <c r="U96" s="32"/>
      <c r="V96" s="32"/>
      <c r="W96" s="32"/>
      <c r="X96" s="25"/>
      <c r="Y96" s="25"/>
      <c r="Z96" s="25"/>
      <c r="AA96" s="32"/>
      <c r="AB96" s="32"/>
      <c r="AC96" s="32"/>
      <c r="AD96" s="33"/>
      <c r="AE96" s="33"/>
      <c r="AF96" s="32"/>
      <c r="AG96" s="168"/>
      <c r="AH96" s="168"/>
      <c r="AI96" s="24"/>
      <c r="AJ96" s="31"/>
      <c r="AK96" s="31"/>
      <c r="AL96" s="31"/>
      <c r="AM96" s="31"/>
      <c r="AN96" s="32"/>
      <c r="AO96" s="31"/>
      <c r="AP96" s="169"/>
      <c r="AQ96" s="169"/>
      <c r="AR96" s="169"/>
      <c r="AS96" s="169"/>
      <c r="AT96" s="170"/>
      <c r="AU96" s="171"/>
      <c r="AV96" s="171"/>
      <c r="AW96" s="171"/>
      <c r="AX96" s="172"/>
      <c r="AY96" s="172"/>
      <c r="AZ96" s="173"/>
    </row>
    <row r="97" spans="1:52" ht="16.5" thickBot="1" x14ac:dyDescent="0.3">
      <c r="A97" s="289"/>
      <c r="B97" s="281" t="s">
        <v>179</v>
      </c>
      <c r="C97" s="331" t="s">
        <v>180</v>
      </c>
      <c r="D97" s="333">
        <v>60</v>
      </c>
      <c r="E97" s="281">
        <v>60</v>
      </c>
      <c r="F97" s="259"/>
      <c r="G97" s="66" t="s">
        <v>75</v>
      </c>
      <c r="H97" s="178">
        <v>4</v>
      </c>
      <c r="I97" s="35">
        <v>4</v>
      </c>
      <c r="J97" s="35">
        <v>4</v>
      </c>
      <c r="K97" s="35">
        <v>4</v>
      </c>
      <c r="L97" s="35">
        <v>4</v>
      </c>
      <c r="M97" s="35">
        <v>4</v>
      </c>
      <c r="N97" s="35">
        <v>4</v>
      </c>
      <c r="O97" s="34">
        <v>2</v>
      </c>
      <c r="P97" s="34">
        <v>4</v>
      </c>
      <c r="Q97" s="34">
        <v>4</v>
      </c>
      <c r="R97" s="34">
        <v>4</v>
      </c>
      <c r="S97" s="34">
        <v>4</v>
      </c>
      <c r="T97" s="34">
        <v>4</v>
      </c>
      <c r="U97" s="34">
        <v>4</v>
      </c>
      <c r="V97" s="34">
        <v>4</v>
      </c>
      <c r="W97" s="34">
        <v>2</v>
      </c>
      <c r="X97" s="25"/>
      <c r="Y97" s="25">
        <f>SUM(H97:X97)</f>
        <v>60</v>
      </c>
      <c r="Z97" s="25"/>
      <c r="AA97" s="32"/>
      <c r="AB97" s="32"/>
      <c r="AC97" s="32"/>
      <c r="AD97" s="33"/>
      <c r="AE97" s="33"/>
      <c r="AF97" s="32"/>
      <c r="AG97" s="168"/>
      <c r="AH97" s="168"/>
      <c r="AI97" s="24"/>
      <c r="AJ97" s="31"/>
      <c r="AK97" s="31"/>
      <c r="AL97" s="31"/>
      <c r="AM97" s="31"/>
      <c r="AN97" s="32"/>
      <c r="AO97" s="31"/>
      <c r="AP97" s="169"/>
      <c r="AQ97" s="169"/>
      <c r="AR97" s="169"/>
      <c r="AS97" s="169"/>
      <c r="AT97" s="170"/>
      <c r="AU97" s="171"/>
      <c r="AV97" s="171"/>
      <c r="AW97" s="171"/>
      <c r="AX97" s="172"/>
      <c r="AY97" s="172"/>
      <c r="AZ97" s="173"/>
    </row>
    <row r="98" spans="1:52" ht="16.5" thickBot="1" x14ac:dyDescent="0.3">
      <c r="A98" s="289"/>
      <c r="B98" s="282"/>
      <c r="C98" s="332"/>
      <c r="D98" s="334"/>
      <c r="E98" s="282"/>
      <c r="F98" s="260"/>
      <c r="G98" s="66" t="s">
        <v>76</v>
      </c>
      <c r="H98" s="30"/>
      <c r="I98" s="31"/>
      <c r="J98" s="31"/>
      <c r="K98" s="31"/>
      <c r="L98" s="31"/>
      <c r="M98" s="31"/>
      <c r="N98" s="31"/>
      <c r="O98" s="32"/>
      <c r="P98" s="32"/>
      <c r="Q98" s="24"/>
      <c r="R98" s="32"/>
      <c r="S98" s="32"/>
      <c r="T98" s="32"/>
      <c r="U98" s="32"/>
      <c r="V98" s="32"/>
      <c r="W98" s="32"/>
      <c r="X98" s="25"/>
      <c r="Y98" s="25"/>
      <c r="Z98" s="25"/>
      <c r="AA98" s="32"/>
      <c r="AB98" s="32"/>
      <c r="AC98" s="32"/>
      <c r="AD98" s="33"/>
      <c r="AE98" s="33"/>
      <c r="AF98" s="32"/>
      <c r="AG98" s="168"/>
      <c r="AH98" s="168"/>
      <c r="AI98" s="24"/>
      <c r="AJ98" s="31"/>
      <c r="AK98" s="31"/>
      <c r="AL98" s="31"/>
      <c r="AM98" s="31"/>
      <c r="AN98" s="32"/>
      <c r="AO98" s="31"/>
      <c r="AP98" s="169"/>
      <c r="AQ98" s="169"/>
      <c r="AR98" s="169"/>
      <c r="AS98" s="169"/>
      <c r="AT98" s="170"/>
      <c r="AU98" s="171"/>
      <c r="AV98" s="171"/>
      <c r="AW98" s="171"/>
      <c r="AX98" s="172"/>
      <c r="AY98" s="172"/>
      <c r="AZ98" s="173"/>
    </row>
    <row r="99" spans="1:52" ht="16.5" thickBot="1" x14ac:dyDescent="0.3">
      <c r="A99" s="289"/>
      <c r="B99" s="281" t="s">
        <v>141</v>
      </c>
      <c r="C99" s="259" t="s">
        <v>181</v>
      </c>
      <c r="D99" s="311">
        <v>40</v>
      </c>
      <c r="E99" s="259">
        <v>40</v>
      </c>
      <c r="F99" s="259"/>
      <c r="G99" s="66" t="s">
        <v>75</v>
      </c>
      <c r="H99" s="30">
        <v>2</v>
      </c>
      <c r="I99" s="31">
        <v>2</v>
      </c>
      <c r="J99" s="31">
        <v>2</v>
      </c>
      <c r="K99" s="31">
        <v>2</v>
      </c>
      <c r="L99" s="31">
        <v>4</v>
      </c>
      <c r="M99" s="31">
        <v>2</v>
      </c>
      <c r="N99" s="31">
        <v>4</v>
      </c>
      <c r="O99" s="32">
        <v>4</v>
      </c>
      <c r="P99" s="32">
        <v>2</v>
      </c>
      <c r="Q99" s="24">
        <v>2</v>
      </c>
      <c r="R99" s="32">
        <v>2</v>
      </c>
      <c r="S99" s="32">
        <v>2</v>
      </c>
      <c r="T99" s="32">
        <v>2</v>
      </c>
      <c r="U99" s="32">
        <v>2</v>
      </c>
      <c r="V99" s="32">
        <v>2</v>
      </c>
      <c r="W99" s="32">
        <v>2</v>
      </c>
      <c r="X99" s="25">
        <v>2</v>
      </c>
      <c r="Y99" s="25">
        <f>SUM(H99:X99)</f>
        <v>40</v>
      </c>
      <c r="Z99" s="25"/>
      <c r="AA99" s="32"/>
      <c r="AB99" s="32"/>
      <c r="AC99" s="32"/>
      <c r="AD99" s="33"/>
      <c r="AE99" s="33"/>
      <c r="AF99" s="32"/>
      <c r="AG99" s="168"/>
      <c r="AH99" s="168"/>
      <c r="AI99" s="24"/>
      <c r="AJ99" s="31"/>
      <c r="AK99" s="31"/>
      <c r="AL99" s="31"/>
      <c r="AM99" s="31"/>
      <c r="AN99" s="32"/>
      <c r="AO99" s="31"/>
      <c r="AP99" s="169"/>
      <c r="AQ99" s="169"/>
      <c r="AR99" s="169"/>
      <c r="AS99" s="169"/>
      <c r="AT99" s="170"/>
      <c r="AU99" s="171"/>
      <c r="AV99" s="171"/>
      <c r="AW99" s="171"/>
      <c r="AX99" s="172"/>
      <c r="AY99" s="172"/>
      <c r="AZ99" s="173"/>
    </row>
    <row r="100" spans="1:52" ht="16.5" thickBot="1" x14ac:dyDescent="0.3">
      <c r="A100" s="289"/>
      <c r="B100" s="282"/>
      <c r="C100" s="260"/>
      <c r="D100" s="260"/>
      <c r="E100" s="260"/>
      <c r="F100" s="260"/>
      <c r="G100" s="66" t="s">
        <v>76</v>
      </c>
      <c r="H100" s="30"/>
      <c r="I100" s="31"/>
      <c r="J100" s="31"/>
      <c r="K100" s="31"/>
      <c r="L100" s="31"/>
      <c r="M100" s="31"/>
      <c r="N100" s="31"/>
      <c r="O100" s="32"/>
      <c r="P100" s="32"/>
      <c r="Q100" s="24"/>
      <c r="R100" s="32"/>
      <c r="S100" s="32"/>
      <c r="T100" s="32"/>
      <c r="U100" s="32"/>
      <c r="V100" s="32"/>
      <c r="W100" s="32"/>
      <c r="X100" s="25"/>
      <c r="Y100" s="25"/>
      <c r="Z100" s="25"/>
      <c r="AA100" s="32"/>
      <c r="AB100" s="32"/>
      <c r="AC100" s="32"/>
      <c r="AD100" s="33"/>
      <c r="AE100" s="33"/>
      <c r="AF100" s="32"/>
      <c r="AG100" s="168"/>
      <c r="AH100" s="168"/>
      <c r="AI100" s="24"/>
      <c r="AJ100" s="31"/>
      <c r="AK100" s="31"/>
      <c r="AL100" s="31"/>
      <c r="AM100" s="31"/>
      <c r="AN100" s="32"/>
      <c r="AO100" s="31"/>
      <c r="AP100" s="169"/>
      <c r="AQ100" s="169"/>
      <c r="AR100" s="169"/>
      <c r="AS100" s="169"/>
      <c r="AT100" s="170"/>
      <c r="AU100" s="171"/>
      <c r="AV100" s="171"/>
      <c r="AW100" s="171"/>
      <c r="AX100" s="172"/>
      <c r="AY100" s="172"/>
      <c r="AZ100" s="173"/>
    </row>
    <row r="101" spans="1:52" ht="16.5" thickBot="1" x14ac:dyDescent="0.3">
      <c r="A101" s="289"/>
      <c r="B101" s="281" t="s">
        <v>182</v>
      </c>
      <c r="C101" s="259" t="s">
        <v>183</v>
      </c>
      <c r="D101" s="259">
        <v>68</v>
      </c>
      <c r="E101" s="259">
        <v>68</v>
      </c>
      <c r="F101" s="259"/>
      <c r="G101" s="66" t="s">
        <v>75</v>
      </c>
      <c r="H101" s="30">
        <v>4</v>
      </c>
      <c r="I101" s="31">
        <v>4</v>
      </c>
      <c r="J101" s="31">
        <v>4</v>
      </c>
      <c r="K101" s="31">
        <v>4</v>
      </c>
      <c r="L101" s="31">
        <v>4</v>
      </c>
      <c r="M101" s="31">
        <v>4</v>
      </c>
      <c r="N101" s="31">
        <v>4</v>
      </c>
      <c r="O101" s="32">
        <v>4</v>
      </c>
      <c r="P101" s="32">
        <v>4</v>
      </c>
      <c r="Q101" s="24">
        <v>6</v>
      </c>
      <c r="R101" s="32">
        <v>4</v>
      </c>
      <c r="S101" s="32">
        <v>4</v>
      </c>
      <c r="T101" s="32">
        <v>2</v>
      </c>
      <c r="U101" s="32">
        <v>2</v>
      </c>
      <c r="V101" s="32">
        <v>6</v>
      </c>
      <c r="W101" s="32">
        <v>6</v>
      </c>
      <c r="X101" s="25">
        <v>2</v>
      </c>
      <c r="Y101" s="25">
        <f>SUM(H101:X101)</f>
        <v>68</v>
      </c>
      <c r="Z101" s="25"/>
      <c r="AA101" s="32"/>
      <c r="AB101" s="32"/>
      <c r="AC101" s="32"/>
      <c r="AD101" s="33"/>
      <c r="AE101" s="33"/>
      <c r="AF101" s="32"/>
      <c r="AG101" s="168"/>
      <c r="AH101" s="168"/>
      <c r="AI101" s="24"/>
      <c r="AJ101" s="31"/>
      <c r="AK101" s="31"/>
      <c r="AL101" s="31"/>
      <c r="AM101" s="31"/>
      <c r="AN101" s="32"/>
      <c r="AO101" s="31"/>
      <c r="AP101" s="169"/>
      <c r="AQ101" s="169"/>
      <c r="AR101" s="169"/>
      <c r="AS101" s="169"/>
      <c r="AT101" s="170"/>
      <c r="AU101" s="171"/>
      <c r="AV101" s="171"/>
      <c r="AW101" s="171"/>
      <c r="AX101" s="172"/>
      <c r="AY101" s="172"/>
      <c r="AZ101" s="173"/>
    </row>
    <row r="102" spans="1:52" ht="16.5" thickBot="1" x14ac:dyDescent="0.3">
      <c r="A102" s="289"/>
      <c r="B102" s="282"/>
      <c r="C102" s="260"/>
      <c r="D102" s="260"/>
      <c r="E102" s="260"/>
      <c r="F102" s="260"/>
      <c r="G102" s="66" t="s">
        <v>76</v>
      </c>
      <c r="H102" s="30"/>
      <c r="I102" s="31"/>
      <c r="J102" s="31"/>
      <c r="K102" s="31"/>
      <c r="L102" s="31"/>
      <c r="M102" s="31"/>
      <c r="N102" s="31"/>
      <c r="O102" s="32"/>
      <c r="P102" s="32"/>
      <c r="Q102" s="24"/>
      <c r="R102" s="32"/>
      <c r="S102" s="32"/>
      <c r="T102" s="32"/>
      <c r="U102" s="32"/>
      <c r="V102" s="32"/>
      <c r="W102" s="32"/>
      <c r="X102" s="25"/>
      <c r="Y102" s="25"/>
      <c r="Z102" s="25"/>
      <c r="AA102" s="32"/>
      <c r="AB102" s="32"/>
      <c r="AC102" s="32"/>
      <c r="AD102" s="33"/>
      <c r="AE102" s="33"/>
      <c r="AF102" s="32"/>
      <c r="AG102" s="168"/>
      <c r="AH102" s="168"/>
      <c r="AI102" s="24"/>
      <c r="AJ102" s="31"/>
      <c r="AK102" s="31"/>
      <c r="AL102" s="31"/>
      <c r="AM102" s="31"/>
      <c r="AN102" s="32"/>
      <c r="AO102" s="31"/>
      <c r="AP102" s="169"/>
      <c r="AQ102" s="169"/>
      <c r="AR102" s="169"/>
      <c r="AS102" s="169"/>
      <c r="AT102" s="170"/>
      <c r="AU102" s="171"/>
      <c r="AV102" s="171"/>
      <c r="AW102" s="171"/>
      <c r="AX102" s="172"/>
      <c r="AY102" s="172"/>
      <c r="AZ102" s="173"/>
    </row>
    <row r="103" spans="1:52" ht="16.5" thickBot="1" x14ac:dyDescent="0.3">
      <c r="A103" s="289"/>
      <c r="B103" s="281" t="s">
        <v>184</v>
      </c>
      <c r="C103" s="259" t="s">
        <v>185</v>
      </c>
      <c r="D103" s="259">
        <v>68</v>
      </c>
      <c r="E103" s="259">
        <v>68</v>
      </c>
      <c r="F103" s="259"/>
      <c r="G103" s="66" t="s">
        <v>75</v>
      </c>
      <c r="H103" s="30">
        <v>6</v>
      </c>
      <c r="I103" s="31">
        <v>6</v>
      </c>
      <c r="J103" s="31">
        <v>4</v>
      </c>
      <c r="K103" s="31">
        <v>4</v>
      </c>
      <c r="L103" s="31">
        <v>4</v>
      </c>
      <c r="M103" s="31">
        <v>4</v>
      </c>
      <c r="N103" s="31">
        <v>4</v>
      </c>
      <c r="O103" s="32">
        <v>4</v>
      </c>
      <c r="P103" s="32">
        <v>4</v>
      </c>
      <c r="Q103" s="24">
        <v>4</v>
      </c>
      <c r="R103" s="32">
        <v>2</v>
      </c>
      <c r="S103" s="32">
        <v>2</v>
      </c>
      <c r="T103" s="32">
        <v>4</v>
      </c>
      <c r="U103" s="32">
        <v>4</v>
      </c>
      <c r="V103" s="32">
        <v>6</v>
      </c>
      <c r="W103" s="32">
        <v>6</v>
      </c>
      <c r="X103" s="25"/>
      <c r="Y103" s="25">
        <f>SUM(H103:X103)</f>
        <v>68</v>
      </c>
      <c r="Z103" s="25"/>
      <c r="AA103" s="32"/>
      <c r="AB103" s="32"/>
      <c r="AC103" s="32"/>
      <c r="AD103" s="33"/>
      <c r="AE103" s="33"/>
      <c r="AF103" s="32"/>
      <c r="AG103" s="168"/>
      <c r="AH103" s="168"/>
      <c r="AI103" s="24"/>
      <c r="AJ103" s="31"/>
      <c r="AK103" s="31"/>
      <c r="AL103" s="31"/>
      <c r="AM103" s="31"/>
      <c r="AN103" s="32"/>
      <c r="AO103" s="31"/>
      <c r="AP103" s="169"/>
      <c r="AQ103" s="169"/>
      <c r="AR103" s="169"/>
      <c r="AS103" s="169"/>
      <c r="AT103" s="170"/>
      <c r="AU103" s="171"/>
      <c r="AV103" s="171"/>
      <c r="AW103" s="171"/>
      <c r="AX103" s="172"/>
      <c r="AY103" s="172"/>
      <c r="AZ103" s="173"/>
    </row>
    <row r="104" spans="1:52" ht="16.5" thickBot="1" x14ac:dyDescent="0.3">
      <c r="A104" s="289"/>
      <c r="B104" s="282"/>
      <c r="C104" s="260"/>
      <c r="D104" s="260"/>
      <c r="E104" s="260"/>
      <c r="F104" s="260"/>
      <c r="G104" s="66" t="s">
        <v>76</v>
      </c>
      <c r="H104" s="30"/>
      <c r="I104" s="31"/>
      <c r="J104" s="31"/>
      <c r="K104" s="31"/>
      <c r="L104" s="31"/>
      <c r="M104" s="31"/>
      <c r="N104" s="31"/>
      <c r="O104" s="32"/>
      <c r="P104" s="32"/>
      <c r="Q104" s="24"/>
      <c r="R104" s="32"/>
      <c r="S104" s="32"/>
      <c r="T104" s="32"/>
      <c r="U104" s="32"/>
      <c r="V104" s="32"/>
      <c r="W104" s="32"/>
      <c r="X104" s="25"/>
      <c r="Y104" s="25"/>
      <c r="Z104" s="25"/>
      <c r="AA104" s="32"/>
      <c r="AB104" s="32"/>
      <c r="AC104" s="32"/>
      <c r="AD104" s="33"/>
      <c r="AE104" s="33"/>
      <c r="AF104" s="32"/>
      <c r="AG104" s="168"/>
      <c r="AH104" s="168"/>
      <c r="AI104" s="24"/>
      <c r="AJ104" s="31"/>
      <c r="AK104" s="31"/>
      <c r="AL104" s="31"/>
      <c r="AM104" s="31"/>
      <c r="AN104" s="32"/>
      <c r="AO104" s="31"/>
      <c r="AP104" s="169"/>
      <c r="AQ104" s="169"/>
      <c r="AR104" s="169"/>
      <c r="AS104" s="169"/>
      <c r="AT104" s="170"/>
      <c r="AU104" s="171"/>
      <c r="AV104" s="171"/>
      <c r="AW104" s="171"/>
      <c r="AX104" s="172"/>
      <c r="AY104" s="172"/>
      <c r="AZ104" s="173"/>
    </row>
    <row r="105" spans="1:52" ht="16.5" thickBot="1" x14ac:dyDescent="0.3">
      <c r="A105" s="289"/>
      <c r="B105" s="281" t="s">
        <v>145</v>
      </c>
      <c r="C105" s="259" t="s">
        <v>146</v>
      </c>
      <c r="D105" s="259">
        <v>68</v>
      </c>
      <c r="E105" s="259">
        <v>32</v>
      </c>
      <c r="F105" s="259"/>
      <c r="G105" s="66" t="s">
        <v>75</v>
      </c>
      <c r="H105" s="30"/>
      <c r="I105" s="31">
        <v>2</v>
      </c>
      <c r="J105" s="31">
        <v>2</v>
      </c>
      <c r="K105" s="31">
        <v>2</v>
      </c>
      <c r="L105" s="31">
        <v>2</v>
      </c>
      <c r="M105" s="31">
        <v>2</v>
      </c>
      <c r="N105" s="31">
        <v>2</v>
      </c>
      <c r="O105" s="32">
        <v>2</v>
      </c>
      <c r="P105" s="32">
        <v>2</v>
      </c>
      <c r="Q105" s="24">
        <v>2</v>
      </c>
      <c r="R105" s="32">
        <v>2</v>
      </c>
      <c r="S105" s="32">
        <v>2</v>
      </c>
      <c r="T105" s="32">
        <v>2</v>
      </c>
      <c r="U105" s="32">
        <v>2</v>
      </c>
      <c r="V105" s="32">
        <v>2</v>
      </c>
      <c r="W105" s="32">
        <v>2</v>
      </c>
      <c r="X105" s="25">
        <v>2</v>
      </c>
      <c r="Y105" s="25">
        <f>SUM(H105:X105)</f>
        <v>32</v>
      </c>
      <c r="Z105" s="25"/>
      <c r="AA105" s="32"/>
      <c r="AB105" s="32"/>
      <c r="AC105" s="32"/>
      <c r="AD105" s="33"/>
      <c r="AE105" s="33"/>
      <c r="AF105" s="32"/>
      <c r="AG105" s="168"/>
      <c r="AH105" s="168"/>
      <c r="AI105" s="24"/>
      <c r="AJ105" s="31"/>
      <c r="AK105" s="31"/>
      <c r="AL105" s="31"/>
      <c r="AM105" s="31"/>
      <c r="AN105" s="32"/>
      <c r="AO105" s="31"/>
      <c r="AP105" s="169"/>
      <c r="AQ105" s="169"/>
      <c r="AR105" s="169"/>
      <c r="AS105" s="169"/>
      <c r="AT105" s="170"/>
      <c r="AU105" s="171"/>
      <c r="AV105" s="171"/>
      <c r="AW105" s="171"/>
      <c r="AX105" s="172"/>
      <c r="AY105" s="172"/>
      <c r="AZ105" s="173"/>
    </row>
    <row r="106" spans="1:52" ht="16.5" thickBot="1" x14ac:dyDescent="0.3">
      <c r="A106" s="289"/>
      <c r="B106" s="282"/>
      <c r="C106" s="260"/>
      <c r="D106" s="260"/>
      <c r="E106" s="260"/>
      <c r="F106" s="260"/>
      <c r="G106" s="66" t="s">
        <v>76</v>
      </c>
      <c r="H106" s="30"/>
      <c r="I106" s="31"/>
      <c r="J106" s="31"/>
      <c r="K106" s="31"/>
      <c r="L106" s="31"/>
      <c r="M106" s="31"/>
      <c r="N106" s="31"/>
      <c r="O106" s="32"/>
      <c r="P106" s="32"/>
      <c r="Q106" s="24"/>
      <c r="R106" s="32"/>
      <c r="S106" s="32"/>
      <c r="T106" s="32"/>
      <c r="U106" s="32"/>
      <c r="V106" s="32"/>
      <c r="W106" s="32"/>
      <c r="X106" s="25"/>
      <c r="Y106" s="25"/>
      <c r="Z106" s="25"/>
      <c r="AA106" s="32"/>
      <c r="AB106" s="32"/>
      <c r="AC106" s="32"/>
      <c r="AD106" s="33"/>
      <c r="AE106" s="33"/>
      <c r="AF106" s="32"/>
      <c r="AG106" s="168"/>
      <c r="AH106" s="168"/>
      <c r="AI106" s="24"/>
      <c r="AJ106" s="31"/>
      <c r="AK106" s="31"/>
      <c r="AL106" s="31"/>
      <c r="AM106" s="31"/>
      <c r="AN106" s="32"/>
      <c r="AO106" s="31"/>
      <c r="AP106" s="169"/>
      <c r="AQ106" s="169"/>
      <c r="AR106" s="169"/>
      <c r="AS106" s="169"/>
      <c r="AT106" s="170"/>
      <c r="AU106" s="171"/>
      <c r="AV106" s="171"/>
      <c r="AW106" s="171"/>
      <c r="AX106" s="172"/>
      <c r="AY106" s="172"/>
      <c r="AZ106" s="173"/>
    </row>
    <row r="107" spans="1:52" ht="16.5" thickBot="1" x14ac:dyDescent="0.3">
      <c r="A107" s="289"/>
      <c r="B107" s="281" t="s">
        <v>186</v>
      </c>
      <c r="C107" s="259" t="s">
        <v>187</v>
      </c>
      <c r="D107" s="259">
        <v>72</v>
      </c>
      <c r="E107" s="259">
        <v>30</v>
      </c>
      <c r="F107" s="259">
        <v>42</v>
      </c>
      <c r="G107" s="66" t="s">
        <v>75</v>
      </c>
      <c r="H107" s="30">
        <v>2</v>
      </c>
      <c r="I107" s="31">
        <v>2</v>
      </c>
      <c r="J107" s="31">
        <v>2</v>
      </c>
      <c r="K107" s="31">
        <v>2</v>
      </c>
      <c r="L107" s="31">
        <v>2</v>
      </c>
      <c r="M107" s="31">
        <v>2</v>
      </c>
      <c r="N107" s="31">
        <v>2</v>
      </c>
      <c r="O107" s="32">
        <v>2</v>
      </c>
      <c r="P107" s="32">
        <v>2</v>
      </c>
      <c r="Q107" s="24"/>
      <c r="R107" s="32">
        <v>2</v>
      </c>
      <c r="S107" s="32">
        <v>2</v>
      </c>
      <c r="T107" s="32">
        <v>2</v>
      </c>
      <c r="U107" s="32">
        <v>2</v>
      </c>
      <c r="V107" s="32">
        <v>2</v>
      </c>
      <c r="W107" s="32">
        <v>2</v>
      </c>
      <c r="X107" s="25"/>
      <c r="Y107" s="25">
        <f>SUM(H107:X107)</f>
        <v>30</v>
      </c>
      <c r="Z107" s="25"/>
      <c r="AA107" s="32"/>
      <c r="AB107" s="32">
        <v>4</v>
      </c>
      <c r="AC107" s="32">
        <v>2</v>
      </c>
      <c r="AD107" s="33">
        <v>2</v>
      </c>
      <c r="AE107" s="33">
        <v>2</v>
      </c>
      <c r="AF107" s="32">
        <v>2</v>
      </c>
      <c r="AG107" s="168"/>
      <c r="AH107" s="168"/>
      <c r="AI107" s="24">
        <v>6</v>
      </c>
      <c r="AJ107" s="31">
        <v>6</v>
      </c>
      <c r="AK107" s="31">
        <v>4</v>
      </c>
      <c r="AL107" s="31">
        <v>6</v>
      </c>
      <c r="AM107" s="31">
        <v>2</v>
      </c>
      <c r="AN107" s="32">
        <v>4</v>
      </c>
      <c r="AO107" s="31">
        <v>2</v>
      </c>
      <c r="AP107" s="169"/>
      <c r="AQ107" s="169"/>
      <c r="AR107" s="169"/>
      <c r="AS107" s="169"/>
      <c r="AT107" s="170"/>
      <c r="AU107" s="171"/>
      <c r="AV107" s="171"/>
      <c r="AW107" s="171"/>
      <c r="AX107" s="172"/>
      <c r="AY107" s="172"/>
      <c r="AZ107" s="173">
        <f>SUM(AB107:AY107)</f>
        <v>42</v>
      </c>
    </row>
    <row r="108" spans="1:52" ht="16.5" thickBot="1" x14ac:dyDescent="0.3">
      <c r="A108" s="289"/>
      <c r="B108" s="282"/>
      <c r="C108" s="260"/>
      <c r="D108" s="260"/>
      <c r="E108" s="260"/>
      <c r="F108" s="260"/>
      <c r="G108" s="66" t="s">
        <v>76</v>
      </c>
      <c r="H108" s="30"/>
      <c r="I108" s="31"/>
      <c r="J108" s="31"/>
      <c r="K108" s="31"/>
      <c r="L108" s="31"/>
      <c r="M108" s="31"/>
      <c r="N108" s="31"/>
      <c r="O108" s="32"/>
      <c r="P108" s="32"/>
      <c r="Q108" s="24"/>
      <c r="R108" s="32"/>
      <c r="S108" s="32"/>
      <c r="T108" s="32"/>
      <c r="U108" s="32"/>
      <c r="V108" s="32"/>
      <c r="W108" s="32"/>
      <c r="X108" s="25"/>
      <c r="Y108" s="25"/>
      <c r="Z108" s="25"/>
      <c r="AA108" s="32"/>
      <c r="AB108" s="32"/>
      <c r="AC108" s="32"/>
      <c r="AD108" s="33"/>
      <c r="AE108" s="33"/>
      <c r="AF108" s="32"/>
      <c r="AG108" s="168"/>
      <c r="AH108" s="168"/>
      <c r="AI108" s="24"/>
      <c r="AJ108" s="31"/>
      <c r="AK108" s="31"/>
      <c r="AL108" s="31"/>
      <c r="AM108" s="31"/>
      <c r="AN108" s="32"/>
      <c r="AO108" s="31"/>
      <c r="AP108" s="169"/>
      <c r="AQ108" s="169"/>
      <c r="AR108" s="169"/>
      <c r="AS108" s="169"/>
      <c r="AT108" s="170"/>
      <c r="AU108" s="171"/>
      <c r="AV108" s="171"/>
      <c r="AW108" s="171"/>
      <c r="AX108" s="172"/>
      <c r="AY108" s="172"/>
      <c r="AZ108" s="173"/>
    </row>
    <row r="109" spans="1:52" ht="16.5" thickBot="1" x14ac:dyDescent="0.3">
      <c r="A109" s="289"/>
      <c r="B109" s="281" t="s">
        <v>188</v>
      </c>
      <c r="C109" s="259" t="s">
        <v>189</v>
      </c>
      <c r="D109" s="259">
        <v>46</v>
      </c>
      <c r="E109" s="259"/>
      <c r="F109" s="259">
        <v>46</v>
      </c>
      <c r="G109" s="66" t="s">
        <v>75</v>
      </c>
      <c r="H109" s="30"/>
      <c r="I109" s="31"/>
      <c r="J109" s="31"/>
      <c r="K109" s="31"/>
      <c r="L109" s="31"/>
      <c r="M109" s="31"/>
      <c r="N109" s="31"/>
      <c r="O109" s="32"/>
      <c r="P109" s="32"/>
      <c r="Q109" s="24"/>
      <c r="R109" s="32"/>
      <c r="S109" s="32"/>
      <c r="T109" s="32"/>
      <c r="U109" s="32"/>
      <c r="V109" s="32"/>
      <c r="W109" s="32"/>
      <c r="X109" s="25"/>
      <c r="Y109" s="25"/>
      <c r="Z109" s="25"/>
      <c r="AA109" s="32"/>
      <c r="AB109" s="32">
        <v>4</v>
      </c>
      <c r="AC109" s="32">
        <v>4</v>
      </c>
      <c r="AD109" s="33">
        <v>2</v>
      </c>
      <c r="AE109" s="33">
        <v>2</v>
      </c>
      <c r="AF109" s="32">
        <v>2</v>
      </c>
      <c r="AG109" s="168"/>
      <c r="AH109" s="168"/>
      <c r="AI109" s="24">
        <v>6</v>
      </c>
      <c r="AJ109" s="31">
        <v>4</v>
      </c>
      <c r="AK109" s="31">
        <v>4</v>
      </c>
      <c r="AL109" s="31">
        <v>6</v>
      </c>
      <c r="AM109" s="31">
        <v>4</v>
      </c>
      <c r="AN109" s="32">
        <v>6</v>
      </c>
      <c r="AO109" s="31">
        <v>2</v>
      </c>
      <c r="AP109" s="169"/>
      <c r="AQ109" s="169"/>
      <c r="AR109" s="169"/>
      <c r="AS109" s="169"/>
      <c r="AT109" s="170"/>
      <c r="AU109" s="171"/>
      <c r="AV109" s="171"/>
      <c r="AW109" s="171"/>
      <c r="AX109" s="172"/>
      <c r="AY109" s="172"/>
      <c r="AZ109" s="173">
        <f>SUM(AB109:AO109)</f>
        <v>46</v>
      </c>
    </row>
    <row r="110" spans="1:52" ht="16.5" thickBot="1" x14ac:dyDescent="0.3">
      <c r="A110" s="289"/>
      <c r="B110" s="282"/>
      <c r="C110" s="260"/>
      <c r="D110" s="260"/>
      <c r="E110" s="260"/>
      <c r="F110" s="260"/>
      <c r="G110" s="66" t="s">
        <v>76</v>
      </c>
      <c r="H110" s="30"/>
      <c r="I110" s="31"/>
      <c r="J110" s="31"/>
      <c r="K110" s="31"/>
      <c r="L110" s="31"/>
      <c r="M110" s="31"/>
      <c r="N110" s="31"/>
      <c r="O110" s="32"/>
      <c r="P110" s="32"/>
      <c r="Q110" s="24"/>
      <c r="R110" s="32"/>
      <c r="S110" s="32"/>
      <c r="T110" s="32"/>
      <c r="U110" s="32"/>
      <c r="V110" s="32"/>
      <c r="W110" s="32"/>
      <c r="X110" s="25"/>
      <c r="Y110" s="25"/>
      <c r="Z110" s="25"/>
      <c r="AA110" s="32"/>
      <c r="AB110" s="32"/>
      <c r="AC110" s="32"/>
      <c r="AD110" s="33"/>
      <c r="AE110" s="33"/>
      <c r="AF110" s="32"/>
      <c r="AG110" s="168"/>
      <c r="AH110" s="168"/>
      <c r="AI110" s="24"/>
      <c r="AJ110" s="31"/>
      <c r="AK110" s="31"/>
      <c r="AL110" s="31"/>
      <c r="AM110" s="31"/>
      <c r="AN110" s="32"/>
      <c r="AO110" s="31"/>
      <c r="AP110" s="169"/>
      <c r="AQ110" s="169"/>
      <c r="AR110" s="169"/>
      <c r="AS110" s="169"/>
      <c r="AT110" s="170"/>
      <c r="AU110" s="171"/>
      <c r="AV110" s="171"/>
      <c r="AW110" s="171"/>
      <c r="AX110" s="172"/>
      <c r="AY110" s="172"/>
      <c r="AZ110" s="173"/>
    </row>
    <row r="111" spans="1:52" ht="16.5" thickBot="1" x14ac:dyDescent="0.3">
      <c r="A111" s="289"/>
      <c r="B111" s="281" t="s">
        <v>190</v>
      </c>
      <c r="C111" s="259" t="s">
        <v>191</v>
      </c>
      <c r="D111" s="259">
        <v>46</v>
      </c>
      <c r="E111" s="259"/>
      <c r="F111" s="259">
        <v>50</v>
      </c>
      <c r="G111" s="66" t="s">
        <v>75</v>
      </c>
      <c r="H111" s="30"/>
      <c r="I111" s="31"/>
      <c r="J111" s="31"/>
      <c r="K111" s="31"/>
      <c r="L111" s="31"/>
      <c r="M111" s="31"/>
      <c r="N111" s="31"/>
      <c r="O111" s="32"/>
      <c r="P111" s="32"/>
      <c r="Q111" s="24"/>
      <c r="R111" s="32"/>
      <c r="S111" s="32"/>
      <c r="T111" s="32"/>
      <c r="U111" s="32"/>
      <c r="V111" s="32"/>
      <c r="W111" s="32"/>
      <c r="X111" s="25"/>
      <c r="Y111" s="25"/>
      <c r="Z111" s="25"/>
      <c r="AA111" s="32"/>
      <c r="AB111" s="32">
        <v>4</v>
      </c>
      <c r="AC111" s="32">
        <v>2</v>
      </c>
      <c r="AD111" s="33">
        <v>2</v>
      </c>
      <c r="AE111" s="33">
        <v>2</v>
      </c>
      <c r="AF111" s="32">
        <v>2</v>
      </c>
      <c r="AG111" s="168"/>
      <c r="AH111" s="168"/>
      <c r="AI111" s="24">
        <v>6</v>
      </c>
      <c r="AJ111" s="31">
        <v>6</v>
      </c>
      <c r="AK111" s="31">
        <v>6</v>
      </c>
      <c r="AL111" s="31">
        <v>4</v>
      </c>
      <c r="AM111" s="31">
        <v>6</v>
      </c>
      <c r="AN111" s="32">
        <v>6</v>
      </c>
      <c r="AO111" s="31">
        <v>4</v>
      </c>
      <c r="AP111" s="169"/>
      <c r="AQ111" s="169"/>
      <c r="AR111" s="169"/>
      <c r="AS111" s="169"/>
      <c r="AT111" s="170"/>
      <c r="AU111" s="171"/>
      <c r="AV111" s="171"/>
      <c r="AW111" s="171"/>
      <c r="AX111" s="172"/>
      <c r="AY111" s="172"/>
      <c r="AZ111" s="173">
        <f>SUM(AB111:AO111)</f>
        <v>50</v>
      </c>
    </row>
    <row r="112" spans="1:52" ht="16.5" thickBot="1" x14ac:dyDescent="0.3">
      <c r="A112" s="289"/>
      <c r="B112" s="282"/>
      <c r="C112" s="260"/>
      <c r="D112" s="260"/>
      <c r="E112" s="260"/>
      <c r="F112" s="260"/>
      <c r="G112" s="66" t="s">
        <v>76</v>
      </c>
      <c r="H112" s="30"/>
      <c r="I112" s="31"/>
      <c r="J112" s="31"/>
      <c r="K112" s="31"/>
      <c r="L112" s="31"/>
      <c r="M112" s="31"/>
      <c r="N112" s="31"/>
      <c r="O112" s="32"/>
      <c r="P112" s="32"/>
      <c r="Q112" s="24"/>
      <c r="R112" s="32"/>
      <c r="S112" s="32"/>
      <c r="T112" s="32"/>
      <c r="U112" s="32"/>
      <c r="V112" s="32"/>
      <c r="W112" s="32"/>
      <c r="X112" s="25"/>
      <c r="Y112" s="25"/>
      <c r="Z112" s="25"/>
      <c r="AA112" s="32"/>
      <c r="AB112" s="32"/>
      <c r="AC112" s="32"/>
      <c r="AD112" s="33"/>
      <c r="AE112" s="33"/>
      <c r="AF112" s="32"/>
      <c r="AG112" s="168"/>
      <c r="AH112" s="168"/>
      <c r="AI112" s="24"/>
      <c r="AJ112" s="31"/>
      <c r="AK112" s="31"/>
      <c r="AL112" s="31"/>
      <c r="AM112" s="31"/>
      <c r="AN112" s="32"/>
      <c r="AO112" s="31"/>
      <c r="AP112" s="169"/>
      <c r="AQ112" s="169"/>
      <c r="AR112" s="169"/>
      <c r="AS112" s="169"/>
      <c r="AT112" s="170"/>
      <c r="AU112" s="171"/>
      <c r="AV112" s="171"/>
      <c r="AW112" s="171"/>
      <c r="AX112" s="172"/>
      <c r="AY112" s="172"/>
      <c r="AZ112" s="173"/>
    </row>
    <row r="113" spans="1:52" ht="16.5" thickBot="1" x14ac:dyDescent="0.3">
      <c r="A113" s="289"/>
      <c r="B113" s="281" t="s">
        <v>192</v>
      </c>
      <c r="C113" s="259" t="s">
        <v>193</v>
      </c>
      <c r="D113" s="259">
        <v>50</v>
      </c>
      <c r="E113" s="259"/>
      <c r="F113" s="259">
        <v>48</v>
      </c>
      <c r="G113" s="66" t="s">
        <v>75</v>
      </c>
      <c r="H113" s="30"/>
      <c r="I113" s="31"/>
      <c r="J113" s="31"/>
      <c r="K113" s="31"/>
      <c r="L113" s="31"/>
      <c r="M113" s="31"/>
      <c r="N113" s="31"/>
      <c r="O113" s="32"/>
      <c r="P113" s="32"/>
      <c r="Q113" s="24"/>
      <c r="R113" s="32"/>
      <c r="S113" s="32"/>
      <c r="T113" s="32"/>
      <c r="U113" s="32"/>
      <c r="V113" s="32"/>
      <c r="W113" s="32"/>
      <c r="X113" s="25"/>
      <c r="Y113" s="25"/>
      <c r="Z113" s="25"/>
      <c r="AA113" s="32"/>
      <c r="AB113" s="34">
        <v>2</v>
      </c>
      <c r="AC113" s="34">
        <v>2</v>
      </c>
      <c r="AD113" s="34">
        <v>2</v>
      </c>
      <c r="AE113" s="34">
        <v>2</v>
      </c>
      <c r="AF113" s="34">
        <v>2</v>
      </c>
      <c r="AG113" s="34"/>
      <c r="AH113" s="34"/>
      <c r="AI113" s="34">
        <v>4</v>
      </c>
      <c r="AJ113" s="35">
        <v>6</v>
      </c>
      <c r="AK113" s="35">
        <v>6</v>
      </c>
      <c r="AL113" s="35">
        <v>6</v>
      </c>
      <c r="AM113" s="35">
        <v>6</v>
      </c>
      <c r="AN113" s="34">
        <v>6</v>
      </c>
      <c r="AO113" s="35">
        <v>4</v>
      </c>
      <c r="AP113" s="169"/>
      <c r="AQ113" s="169"/>
      <c r="AR113" s="169"/>
      <c r="AS113" s="169"/>
      <c r="AT113" s="170"/>
      <c r="AU113" s="171"/>
      <c r="AV113" s="171"/>
      <c r="AW113" s="171"/>
      <c r="AX113" s="172"/>
      <c r="AY113" s="172"/>
      <c r="AZ113" s="173">
        <f>SUM(AB113:AY113)</f>
        <v>48</v>
      </c>
    </row>
    <row r="114" spans="1:52" ht="16.5" thickBot="1" x14ac:dyDescent="0.3">
      <c r="A114" s="289"/>
      <c r="B114" s="282"/>
      <c r="C114" s="260"/>
      <c r="D114" s="260"/>
      <c r="E114" s="260"/>
      <c r="F114" s="260"/>
      <c r="G114" s="66" t="s">
        <v>76</v>
      </c>
      <c r="H114" s="30"/>
      <c r="I114" s="31"/>
      <c r="J114" s="31"/>
      <c r="K114" s="31"/>
      <c r="L114" s="31"/>
      <c r="M114" s="31"/>
      <c r="N114" s="31"/>
      <c r="O114" s="32"/>
      <c r="P114" s="32"/>
      <c r="Q114" s="24"/>
      <c r="R114" s="32"/>
      <c r="S114" s="32"/>
      <c r="T114" s="32"/>
      <c r="U114" s="32"/>
      <c r="V114" s="32"/>
      <c r="W114" s="32"/>
      <c r="X114" s="25"/>
      <c r="Y114" s="25"/>
      <c r="Z114" s="25"/>
      <c r="AA114" s="32"/>
      <c r="AB114" s="32"/>
      <c r="AC114" s="32"/>
      <c r="AD114" s="33"/>
      <c r="AE114" s="33"/>
      <c r="AF114" s="32"/>
      <c r="AG114" s="168"/>
      <c r="AH114" s="168"/>
      <c r="AI114" s="24"/>
      <c r="AJ114" s="31"/>
      <c r="AK114" s="31"/>
      <c r="AL114" s="31"/>
      <c r="AM114" s="31"/>
      <c r="AN114" s="32"/>
      <c r="AO114" s="31"/>
      <c r="AP114" s="169"/>
      <c r="AQ114" s="169"/>
      <c r="AR114" s="169"/>
      <c r="AS114" s="169"/>
      <c r="AT114" s="170"/>
      <c r="AU114" s="171"/>
      <c r="AV114" s="171"/>
      <c r="AW114" s="171"/>
      <c r="AX114" s="172"/>
      <c r="AY114" s="172"/>
      <c r="AZ114" s="173"/>
    </row>
    <row r="115" spans="1:52" ht="16.5" thickBot="1" x14ac:dyDescent="0.3">
      <c r="A115" s="289"/>
      <c r="B115" s="329" t="s">
        <v>194</v>
      </c>
      <c r="C115" s="261" t="s">
        <v>150</v>
      </c>
      <c r="D115" s="62"/>
      <c r="E115" s="62"/>
      <c r="F115" s="62"/>
      <c r="G115" s="179" t="s">
        <v>75</v>
      </c>
      <c r="H115" s="180"/>
      <c r="I115" s="181"/>
      <c r="J115" s="181"/>
      <c r="K115" s="181"/>
      <c r="L115" s="181"/>
      <c r="M115" s="181"/>
      <c r="N115" s="181"/>
      <c r="O115" s="174"/>
      <c r="P115" s="174"/>
      <c r="Q115" s="24"/>
      <c r="R115" s="39"/>
      <c r="S115" s="39"/>
      <c r="T115" s="39"/>
      <c r="U115" s="39"/>
      <c r="V115" s="39"/>
      <c r="W115" s="39"/>
      <c r="X115" s="25"/>
      <c r="Y115" s="25"/>
      <c r="Z115" s="25"/>
      <c r="AA115" s="39"/>
      <c r="AB115" s="39"/>
      <c r="AC115" s="39"/>
      <c r="AD115" s="174"/>
      <c r="AE115" s="174"/>
      <c r="AF115" s="39"/>
      <c r="AG115" s="168"/>
      <c r="AH115" s="168"/>
      <c r="AI115" s="24"/>
      <c r="AJ115" s="38"/>
      <c r="AK115" s="38"/>
      <c r="AL115" s="38"/>
      <c r="AM115" s="38"/>
      <c r="AN115" s="39"/>
      <c r="AO115" s="38"/>
      <c r="AP115" s="169"/>
      <c r="AQ115" s="169"/>
      <c r="AR115" s="169"/>
      <c r="AS115" s="169"/>
      <c r="AT115" s="170"/>
      <c r="AU115" s="171"/>
      <c r="AV115" s="171"/>
      <c r="AW115" s="171"/>
      <c r="AX115" s="172"/>
      <c r="AY115" s="172"/>
      <c r="AZ115" s="173"/>
    </row>
    <row r="116" spans="1:52" ht="16.5" thickBot="1" x14ac:dyDescent="0.3">
      <c r="A116" s="289"/>
      <c r="B116" s="330"/>
      <c r="C116" s="262"/>
      <c r="D116" s="63"/>
      <c r="E116" s="63"/>
      <c r="F116" s="63"/>
      <c r="G116" s="179" t="s">
        <v>76</v>
      </c>
      <c r="H116" s="180"/>
      <c r="I116" s="181"/>
      <c r="J116" s="181"/>
      <c r="K116" s="181"/>
      <c r="L116" s="181"/>
      <c r="M116" s="181"/>
      <c r="N116" s="181"/>
      <c r="O116" s="174"/>
      <c r="P116" s="174"/>
      <c r="Q116" s="24"/>
      <c r="R116" s="39"/>
      <c r="S116" s="39"/>
      <c r="T116" s="39"/>
      <c r="U116" s="39"/>
      <c r="V116" s="39"/>
      <c r="W116" s="39"/>
      <c r="X116" s="25"/>
      <c r="Y116" s="25"/>
      <c r="Z116" s="25"/>
      <c r="AA116" s="39"/>
      <c r="AB116" s="39"/>
      <c r="AC116" s="39"/>
      <c r="AD116" s="174"/>
      <c r="AE116" s="174"/>
      <c r="AF116" s="39"/>
      <c r="AG116" s="168"/>
      <c r="AH116" s="168"/>
      <c r="AI116" s="24"/>
      <c r="AJ116" s="38"/>
      <c r="AK116" s="38"/>
      <c r="AL116" s="38"/>
      <c r="AM116" s="38"/>
      <c r="AN116" s="39"/>
      <c r="AO116" s="38"/>
      <c r="AP116" s="169"/>
      <c r="AQ116" s="169"/>
      <c r="AR116" s="169"/>
      <c r="AS116" s="169"/>
      <c r="AT116" s="170"/>
      <c r="AU116" s="171"/>
      <c r="AV116" s="171"/>
      <c r="AW116" s="171"/>
      <c r="AX116" s="172"/>
      <c r="AY116" s="172"/>
      <c r="AZ116" s="173"/>
    </row>
    <row r="117" spans="1:52" ht="16.5" thickBot="1" x14ac:dyDescent="0.3">
      <c r="A117" s="289"/>
      <c r="B117" s="293" t="s">
        <v>195</v>
      </c>
      <c r="C117" s="267" t="s">
        <v>196</v>
      </c>
      <c r="D117" s="263"/>
      <c r="E117" s="263"/>
      <c r="F117" s="263"/>
      <c r="G117" s="179" t="s">
        <v>75</v>
      </c>
      <c r="H117" s="180"/>
      <c r="I117" s="181"/>
      <c r="J117" s="181"/>
      <c r="K117" s="181"/>
      <c r="L117" s="181"/>
      <c r="M117" s="181"/>
      <c r="N117" s="181"/>
      <c r="O117" s="174"/>
      <c r="P117" s="174"/>
      <c r="Q117" s="24"/>
      <c r="R117" s="174"/>
      <c r="S117" s="174"/>
      <c r="T117" s="174"/>
      <c r="U117" s="174"/>
      <c r="V117" s="174"/>
      <c r="W117" s="174"/>
      <c r="X117" s="25"/>
      <c r="Y117" s="25"/>
      <c r="Z117" s="25"/>
      <c r="AA117" s="174"/>
      <c r="AB117" s="174"/>
      <c r="AC117" s="174"/>
      <c r="AD117" s="174"/>
      <c r="AE117" s="174"/>
      <c r="AF117" s="174"/>
      <c r="AG117" s="168"/>
      <c r="AH117" s="168"/>
      <c r="AI117" s="24"/>
      <c r="AJ117" s="181"/>
      <c r="AK117" s="181"/>
      <c r="AL117" s="181"/>
      <c r="AM117" s="181"/>
      <c r="AN117" s="174"/>
      <c r="AO117" s="181"/>
      <c r="AP117" s="169"/>
      <c r="AQ117" s="169"/>
      <c r="AR117" s="169"/>
      <c r="AS117" s="169"/>
      <c r="AT117" s="170"/>
      <c r="AU117" s="171"/>
      <c r="AV117" s="171"/>
      <c r="AW117" s="171"/>
      <c r="AX117" s="172"/>
      <c r="AY117" s="172"/>
      <c r="AZ117" s="56"/>
    </row>
    <row r="118" spans="1:52" ht="58.5" customHeight="1" thickBot="1" x14ac:dyDescent="0.3">
      <c r="A118" s="289"/>
      <c r="B118" s="294"/>
      <c r="C118" s="268"/>
      <c r="D118" s="264"/>
      <c r="E118" s="264"/>
      <c r="F118" s="264"/>
      <c r="G118" s="179" t="s">
        <v>76</v>
      </c>
      <c r="H118" s="180"/>
      <c r="I118" s="181"/>
      <c r="J118" s="181"/>
      <c r="K118" s="181"/>
      <c r="L118" s="181"/>
      <c r="M118" s="181"/>
      <c r="N118" s="181"/>
      <c r="O118" s="174"/>
      <c r="P118" s="174"/>
      <c r="Q118" s="24"/>
      <c r="R118" s="174"/>
      <c r="S118" s="174"/>
      <c r="T118" s="174"/>
      <c r="U118" s="174"/>
      <c r="V118" s="174"/>
      <c r="W118" s="174"/>
      <c r="X118" s="25"/>
      <c r="Y118" s="25"/>
      <c r="Z118" s="25"/>
      <c r="AA118" s="174"/>
      <c r="AB118" s="174"/>
      <c r="AC118" s="174"/>
      <c r="AD118" s="174"/>
      <c r="AE118" s="174"/>
      <c r="AF118" s="174"/>
      <c r="AG118" s="168"/>
      <c r="AH118" s="168"/>
      <c r="AI118" s="24"/>
      <c r="AJ118" s="181"/>
      <c r="AK118" s="181"/>
      <c r="AL118" s="181"/>
      <c r="AM118" s="181"/>
      <c r="AN118" s="174"/>
      <c r="AO118" s="181"/>
      <c r="AP118" s="169"/>
      <c r="AQ118" s="169"/>
      <c r="AR118" s="169"/>
      <c r="AS118" s="169"/>
      <c r="AT118" s="170"/>
      <c r="AU118" s="171"/>
      <c r="AV118" s="171"/>
      <c r="AW118" s="171"/>
      <c r="AX118" s="172"/>
      <c r="AY118" s="172"/>
      <c r="AZ118" s="56"/>
    </row>
    <row r="119" spans="1:52" ht="16.5" thickBot="1" x14ac:dyDescent="0.3">
      <c r="A119" s="289"/>
      <c r="B119" s="281" t="s">
        <v>197</v>
      </c>
      <c r="C119" s="265" t="s">
        <v>198</v>
      </c>
      <c r="D119" s="259">
        <v>120</v>
      </c>
      <c r="E119" s="259">
        <v>120</v>
      </c>
      <c r="F119" s="259"/>
      <c r="G119" s="66" t="s">
        <v>75</v>
      </c>
      <c r="H119" s="178">
        <v>6</v>
      </c>
      <c r="I119" s="35">
        <v>6</v>
      </c>
      <c r="J119" s="35">
        <v>6</v>
      </c>
      <c r="K119" s="35">
        <v>6</v>
      </c>
      <c r="L119" s="35">
        <v>6</v>
      </c>
      <c r="M119" s="35">
        <v>6</v>
      </c>
      <c r="N119" s="35">
        <v>6</v>
      </c>
      <c r="O119" s="34">
        <v>6</v>
      </c>
      <c r="P119" s="34">
        <v>8</v>
      </c>
      <c r="Q119" s="34">
        <v>10</v>
      </c>
      <c r="R119" s="34">
        <v>8</v>
      </c>
      <c r="S119" s="34">
        <v>8</v>
      </c>
      <c r="T119" s="34">
        <v>8</v>
      </c>
      <c r="U119" s="34">
        <v>6</v>
      </c>
      <c r="V119" s="34">
        <v>8</v>
      </c>
      <c r="W119" s="34">
        <v>8</v>
      </c>
      <c r="X119" s="34">
        <v>8</v>
      </c>
      <c r="Y119" s="25">
        <f>SUM(H119:X119)</f>
        <v>120</v>
      </c>
      <c r="Z119" s="25"/>
      <c r="AA119" s="69"/>
      <c r="AB119" s="69"/>
      <c r="AC119" s="69"/>
      <c r="AD119" s="33"/>
      <c r="AE119" s="33"/>
      <c r="AF119" s="69"/>
      <c r="AG119" s="168"/>
      <c r="AH119" s="168"/>
      <c r="AI119" s="24"/>
      <c r="AJ119" s="68"/>
      <c r="AK119" s="68"/>
      <c r="AL119" s="68"/>
      <c r="AM119" s="70"/>
      <c r="AN119" s="69"/>
      <c r="AO119" s="68"/>
      <c r="AP119" s="169"/>
      <c r="AQ119" s="169"/>
      <c r="AR119" s="169"/>
      <c r="AS119" s="169"/>
      <c r="AT119" s="170"/>
      <c r="AU119" s="171"/>
      <c r="AV119" s="171"/>
      <c r="AW119" s="171"/>
      <c r="AX119" s="172"/>
      <c r="AY119" s="172"/>
      <c r="AZ119" s="56"/>
    </row>
    <row r="120" spans="1:52" ht="31.5" customHeight="1" thickBot="1" x14ac:dyDescent="0.3">
      <c r="A120" s="289"/>
      <c r="B120" s="282"/>
      <c r="C120" s="269"/>
      <c r="D120" s="260"/>
      <c r="E120" s="260"/>
      <c r="F120" s="260"/>
      <c r="G120" s="66" t="s">
        <v>76</v>
      </c>
      <c r="H120" s="67"/>
      <c r="I120" s="68"/>
      <c r="J120" s="68"/>
      <c r="K120" s="68"/>
      <c r="L120" s="68"/>
      <c r="M120" s="68"/>
      <c r="N120" s="68"/>
      <c r="O120" s="69"/>
      <c r="P120" s="69"/>
      <c r="Q120" s="24"/>
      <c r="R120" s="69"/>
      <c r="S120" s="69"/>
      <c r="T120" s="69"/>
      <c r="U120" s="69"/>
      <c r="V120" s="69"/>
      <c r="W120" s="69"/>
      <c r="X120" s="25"/>
      <c r="Y120" s="25"/>
      <c r="Z120" s="25"/>
      <c r="AA120" s="69"/>
      <c r="AB120" s="69"/>
      <c r="AC120" s="69"/>
      <c r="AD120" s="33"/>
      <c r="AE120" s="33"/>
      <c r="AF120" s="69"/>
      <c r="AG120" s="168"/>
      <c r="AH120" s="168"/>
      <c r="AI120" s="24"/>
      <c r="AJ120" s="68"/>
      <c r="AK120" s="68"/>
      <c r="AL120" s="68"/>
      <c r="AM120" s="70"/>
      <c r="AN120" s="69"/>
      <c r="AO120" s="68"/>
      <c r="AP120" s="169"/>
      <c r="AQ120" s="169"/>
      <c r="AR120" s="169"/>
      <c r="AS120" s="169"/>
      <c r="AT120" s="170"/>
      <c r="AU120" s="171"/>
      <c r="AV120" s="171"/>
      <c r="AW120" s="171"/>
      <c r="AX120" s="172"/>
      <c r="AY120" s="172"/>
      <c r="AZ120" s="56"/>
    </row>
    <row r="121" spans="1:52" ht="16.5" thickBot="1" x14ac:dyDescent="0.3">
      <c r="A121" s="289"/>
      <c r="B121" s="281" t="s">
        <v>199</v>
      </c>
      <c r="C121" s="265" t="s">
        <v>158</v>
      </c>
      <c r="D121" s="259"/>
      <c r="E121" s="259"/>
      <c r="F121" s="259">
        <v>72</v>
      </c>
      <c r="G121" s="66" t="s">
        <v>75</v>
      </c>
      <c r="H121" s="67"/>
      <c r="I121" s="68"/>
      <c r="J121" s="68"/>
      <c r="K121" s="68"/>
      <c r="L121" s="68"/>
      <c r="M121" s="68"/>
      <c r="N121" s="68"/>
      <c r="O121" s="69"/>
      <c r="P121" s="69"/>
      <c r="Q121" s="24"/>
      <c r="R121" s="69"/>
      <c r="S121" s="69"/>
      <c r="T121" s="69"/>
      <c r="U121" s="69"/>
      <c r="V121" s="183"/>
      <c r="W121" s="183"/>
      <c r="X121" s="184"/>
      <c r="Y121" s="25"/>
      <c r="Z121" s="25"/>
      <c r="AA121" s="33"/>
      <c r="AB121" s="34">
        <v>12</v>
      </c>
      <c r="AC121" s="34">
        <v>18</v>
      </c>
      <c r="AD121" s="34">
        <v>14</v>
      </c>
      <c r="AE121" s="34">
        <v>12</v>
      </c>
      <c r="AF121" s="34">
        <v>16</v>
      </c>
      <c r="AG121" s="168"/>
      <c r="AH121" s="168"/>
      <c r="AI121" s="24"/>
      <c r="AJ121" s="68"/>
      <c r="AK121" s="68"/>
      <c r="AL121" s="68"/>
      <c r="AM121" s="70"/>
      <c r="AN121" s="69"/>
      <c r="AO121" s="68"/>
      <c r="AP121" s="169"/>
      <c r="AQ121" s="169"/>
      <c r="AR121" s="169"/>
      <c r="AS121" s="169"/>
      <c r="AT121" s="170"/>
      <c r="AU121" s="171"/>
      <c r="AV121" s="171"/>
      <c r="AW121" s="171"/>
      <c r="AX121" s="172"/>
      <c r="AY121" s="172"/>
      <c r="AZ121" s="56">
        <f>SUM(AA121:AY121)</f>
        <v>72</v>
      </c>
    </row>
    <row r="122" spans="1:52" ht="16.5" thickBot="1" x14ac:dyDescent="0.3">
      <c r="A122" s="289"/>
      <c r="B122" s="282"/>
      <c r="C122" s="269"/>
      <c r="D122" s="260"/>
      <c r="E122" s="260"/>
      <c r="F122" s="260"/>
      <c r="G122" s="66" t="s">
        <v>76</v>
      </c>
      <c r="H122" s="67"/>
      <c r="I122" s="68"/>
      <c r="J122" s="68"/>
      <c r="K122" s="68"/>
      <c r="L122" s="68"/>
      <c r="M122" s="68"/>
      <c r="N122" s="68"/>
      <c r="O122" s="69"/>
      <c r="P122" s="69"/>
      <c r="Q122" s="24"/>
      <c r="R122" s="69"/>
      <c r="S122" s="69"/>
      <c r="T122" s="69"/>
      <c r="U122" s="69"/>
      <c r="V122" s="185"/>
      <c r="W122" s="185"/>
      <c r="X122" s="186"/>
      <c r="Y122" s="25"/>
      <c r="Z122" s="25"/>
      <c r="AA122" s="69"/>
      <c r="AB122" s="69"/>
      <c r="AC122" s="69"/>
      <c r="AD122" s="33"/>
      <c r="AE122" s="33"/>
      <c r="AF122" s="69"/>
      <c r="AG122" s="168"/>
      <c r="AH122" s="168"/>
      <c r="AI122" s="24"/>
      <c r="AJ122" s="68"/>
      <c r="AK122" s="68"/>
      <c r="AL122" s="68"/>
      <c r="AM122" s="70"/>
      <c r="AN122" s="69"/>
      <c r="AO122" s="68"/>
      <c r="AP122" s="169"/>
      <c r="AQ122" s="169"/>
      <c r="AR122" s="169"/>
      <c r="AS122" s="169"/>
      <c r="AT122" s="170"/>
      <c r="AU122" s="171"/>
      <c r="AV122" s="171"/>
      <c r="AW122" s="171"/>
      <c r="AX122" s="172"/>
      <c r="AY122" s="172"/>
      <c r="AZ122" s="56"/>
    </row>
    <row r="123" spans="1:52" ht="16.5" thickBot="1" x14ac:dyDescent="0.3">
      <c r="A123" s="289"/>
      <c r="B123" s="286" t="s">
        <v>200</v>
      </c>
      <c r="C123" s="265" t="s">
        <v>160</v>
      </c>
      <c r="D123" s="265">
        <v>72</v>
      </c>
      <c r="E123" s="265"/>
      <c r="F123" s="265">
        <v>72</v>
      </c>
      <c r="G123" s="66" t="s">
        <v>75</v>
      </c>
      <c r="H123" s="67"/>
      <c r="I123" s="68"/>
      <c r="J123" s="68"/>
      <c r="K123" s="68"/>
      <c r="L123" s="68"/>
      <c r="M123" s="68"/>
      <c r="N123" s="68"/>
      <c r="O123" s="69"/>
      <c r="P123" s="69"/>
      <c r="Q123" s="24"/>
      <c r="R123" s="69"/>
      <c r="S123" s="69"/>
      <c r="T123" s="69"/>
      <c r="U123" s="69"/>
      <c r="V123" s="69"/>
      <c r="W123" s="69"/>
      <c r="X123" s="25"/>
      <c r="Y123" s="25"/>
      <c r="Z123" s="25"/>
      <c r="AA123" s="69"/>
      <c r="AB123" s="69"/>
      <c r="AC123" s="69"/>
      <c r="AD123" s="33"/>
      <c r="AE123" s="33"/>
      <c r="AF123" s="69"/>
      <c r="AG123" s="34">
        <v>36</v>
      </c>
      <c r="AH123" s="34">
        <v>36</v>
      </c>
      <c r="AI123" s="24"/>
      <c r="AJ123" s="68"/>
      <c r="AK123" s="68"/>
      <c r="AL123" s="68"/>
      <c r="AM123" s="68"/>
      <c r="AN123" s="69"/>
      <c r="AO123" s="68"/>
      <c r="AP123" s="169"/>
      <c r="AQ123" s="169"/>
      <c r="AR123" s="169"/>
      <c r="AS123" s="169"/>
      <c r="AT123" s="170"/>
      <c r="AU123" s="171"/>
      <c r="AV123" s="171"/>
      <c r="AW123" s="171"/>
      <c r="AX123" s="172"/>
      <c r="AY123" s="172"/>
      <c r="AZ123" s="56">
        <f>SUM(AA123:AY123)</f>
        <v>72</v>
      </c>
    </row>
    <row r="124" spans="1:52" ht="16.5" thickBot="1" x14ac:dyDescent="0.3">
      <c r="A124" s="289"/>
      <c r="B124" s="287"/>
      <c r="C124" s="266"/>
      <c r="D124" s="266"/>
      <c r="E124" s="266"/>
      <c r="F124" s="266"/>
      <c r="G124" s="71" t="s">
        <v>76</v>
      </c>
      <c r="H124" s="67"/>
      <c r="I124" s="68"/>
      <c r="J124" s="68"/>
      <c r="K124" s="68"/>
      <c r="L124" s="68"/>
      <c r="M124" s="68"/>
      <c r="N124" s="68"/>
      <c r="O124" s="69"/>
      <c r="P124" s="69"/>
      <c r="Q124" s="24"/>
      <c r="R124" s="69"/>
      <c r="S124" s="69"/>
      <c r="T124" s="69"/>
      <c r="U124" s="69"/>
      <c r="V124" s="69"/>
      <c r="W124" s="69"/>
      <c r="X124" s="25"/>
      <c r="Y124" s="25"/>
      <c r="Z124" s="25"/>
      <c r="AA124" s="69"/>
      <c r="AB124" s="69"/>
      <c r="AC124" s="69"/>
      <c r="AD124" s="33"/>
      <c r="AE124" s="33"/>
      <c r="AF124" s="69"/>
      <c r="AG124" s="168"/>
      <c r="AH124" s="168"/>
      <c r="AI124" s="24"/>
      <c r="AJ124" s="68"/>
      <c r="AK124" s="68"/>
      <c r="AL124" s="68"/>
      <c r="AM124" s="68"/>
      <c r="AN124" s="69"/>
      <c r="AO124" s="68"/>
      <c r="AP124" s="169"/>
      <c r="AQ124" s="169"/>
      <c r="AR124" s="169"/>
      <c r="AS124" s="169"/>
      <c r="AT124" s="170"/>
      <c r="AU124" s="171"/>
      <c r="AV124" s="171"/>
      <c r="AW124" s="171"/>
      <c r="AX124" s="172"/>
      <c r="AY124" s="172"/>
      <c r="AZ124" s="56"/>
    </row>
    <row r="125" spans="1:52" ht="16.5" thickBot="1" x14ac:dyDescent="0.3">
      <c r="A125" s="289"/>
      <c r="B125" s="283" t="s">
        <v>102</v>
      </c>
      <c r="C125" s="284"/>
      <c r="D125" s="284"/>
      <c r="E125" s="284"/>
      <c r="F125" s="284"/>
      <c r="G125" s="285"/>
      <c r="H125" s="42">
        <f>SUM(I81+I83+I89+I91+I95+I97+I99+I101+I103+I105+I107+I119)</f>
        <v>36</v>
      </c>
      <c r="I125" s="42">
        <f t="shared" ref="I125:S125" si="3">SUM(I81+I83+I89+I91+I95+I97+I99+I101+I103+I105+I107+I119)</f>
        <v>36</v>
      </c>
      <c r="J125" s="42">
        <f t="shared" si="3"/>
        <v>36</v>
      </c>
      <c r="K125" s="42">
        <f t="shared" si="3"/>
        <v>36</v>
      </c>
      <c r="L125" s="42">
        <f t="shared" si="3"/>
        <v>36</v>
      </c>
      <c r="M125" s="42">
        <f t="shared" si="3"/>
        <v>36</v>
      </c>
      <c r="N125" s="42">
        <f t="shared" si="3"/>
        <v>36</v>
      </c>
      <c r="O125" s="42">
        <f t="shared" si="3"/>
        <v>36</v>
      </c>
      <c r="P125" s="187">
        <f t="shared" si="3"/>
        <v>36</v>
      </c>
      <c r="Q125" s="46">
        <f t="shared" si="3"/>
        <v>36</v>
      </c>
      <c r="R125" s="42">
        <f t="shared" si="3"/>
        <v>36</v>
      </c>
      <c r="S125" s="42">
        <f t="shared" si="3"/>
        <v>36</v>
      </c>
      <c r="T125" s="42">
        <f>SUM(T81+T83+T89+T91+T95+T97+T99+T101+T103+T105+T107+T119+X123)</f>
        <v>36</v>
      </c>
      <c r="U125" s="42">
        <f>SUM(U81+U83+U89+U91+U95+U97+U99+U101+U103+U105+U107+U119)</f>
        <v>36</v>
      </c>
      <c r="V125" s="42">
        <f>SUM(V81+V83+V89+V91+V95+V97+V99+V101+V103+V105+V107+V119)</f>
        <v>36</v>
      </c>
      <c r="W125" s="42">
        <f>SUM(W81+W83+W89+W91+W95+W97+W99+W101+W103+W105+W107+W119)</f>
        <v>34</v>
      </c>
      <c r="X125" s="45">
        <f>SUM(X81+X83+X89+X91+X95+X97+X99+X101+X103+X105+X107+X119)</f>
        <v>20</v>
      </c>
      <c r="Y125" s="188">
        <f>SUM(H125:X125)</f>
        <v>594</v>
      </c>
      <c r="Z125" s="152"/>
      <c r="AA125" s="42"/>
      <c r="AB125" s="42">
        <f>SUM(AB81:AB124)</f>
        <v>36</v>
      </c>
      <c r="AC125" s="42">
        <f>SUM(AC81:AC124)</f>
        <v>36</v>
      </c>
      <c r="AD125" s="187">
        <f>SUM(AD81:AD124)</f>
        <v>36</v>
      </c>
      <c r="AE125" s="187">
        <f>SUM(AE81:AE124)</f>
        <v>36</v>
      </c>
      <c r="AF125" s="42">
        <f>SUM(AF81:AF124)</f>
        <v>36</v>
      </c>
      <c r="AG125" s="150">
        <f>SUM(AG81+AG83+AG93+AG95+AG107+AG109+AG111+AG113+AG123)</f>
        <v>36</v>
      </c>
      <c r="AH125" s="150">
        <f>SUM(AH81+AH83+AH93+AH95+AH107+AH109+AH111+AH113+AH121+AH123)</f>
        <v>36</v>
      </c>
      <c r="AI125" s="46">
        <f>SUM(AI81+AI83+AI93+AI95+AI107+AI109+AI111+AI113+AI121+AI123)</f>
        <v>36</v>
      </c>
      <c r="AJ125" s="189">
        <f t="shared" ref="AJ125:AO125" si="4">SUM(AJ81+AJ83+AJ93+AJ95+AJ107+AJ109+AJ111+AJ113)</f>
        <v>36</v>
      </c>
      <c r="AK125" s="42">
        <f t="shared" si="4"/>
        <v>36</v>
      </c>
      <c r="AL125" s="42">
        <f t="shared" si="4"/>
        <v>36</v>
      </c>
      <c r="AM125" s="189">
        <f t="shared" si="4"/>
        <v>36</v>
      </c>
      <c r="AN125" s="42">
        <f t="shared" si="4"/>
        <v>36</v>
      </c>
      <c r="AO125" s="42">
        <f t="shared" si="4"/>
        <v>18</v>
      </c>
      <c r="AP125" s="252" t="s">
        <v>218</v>
      </c>
      <c r="AQ125" s="258"/>
      <c r="AR125" s="258"/>
      <c r="AS125" s="253"/>
      <c r="AT125" s="252" t="s">
        <v>201</v>
      </c>
      <c r="AU125" s="258"/>
      <c r="AV125" s="258"/>
      <c r="AW125" s="253"/>
      <c r="AX125" s="252" t="s">
        <v>202</v>
      </c>
      <c r="AY125" s="253"/>
      <c r="AZ125" s="190">
        <f>SUM(AB125:AO125)</f>
        <v>486</v>
      </c>
    </row>
    <row r="126" spans="1:52" ht="16.5" thickBot="1" x14ac:dyDescent="0.3">
      <c r="A126" s="289"/>
      <c r="B126" s="276"/>
      <c r="C126" s="277"/>
      <c r="D126" s="277"/>
      <c r="E126" s="277"/>
      <c r="F126" s="277"/>
      <c r="G126" s="278"/>
      <c r="H126" s="42"/>
      <c r="I126" s="42"/>
      <c r="J126" s="42"/>
      <c r="K126" s="42"/>
      <c r="L126" s="42"/>
      <c r="M126" s="42"/>
      <c r="N126" s="44"/>
      <c r="O126" s="44"/>
      <c r="P126" s="146"/>
      <c r="Q126" s="46"/>
      <c r="R126" s="42"/>
      <c r="S126" s="42"/>
      <c r="T126" s="148"/>
      <c r="U126" s="183"/>
      <c r="V126" s="279" t="s">
        <v>105</v>
      </c>
      <c r="W126" s="279" t="s">
        <v>105</v>
      </c>
      <c r="X126" s="254" t="s">
        <v>163</v>
      </c>
      <c r="Y126" s="45"/>
      <c r="Z126" s="152"/>
      <c r="AA126" s="42"/>
      <c r="AB126" s="42"/>
      <c r="AC126" s="42"/>
      <c r="AD126" s="191"/>
      <c r="AE126" s="192"/>
      <c r="AF126" s="42"/>
      <c r="AG126" s="256" t="s">
        <v>200</v>
      </c>
      <c r="AH126" s="257"/>
      <c r="AI126" s="237" t="s">
        <v>105</v>
      </c>
      <c r="AJ126" s="148"/>
      <c r="AK126" s="148"/>
      <c r="AL126" s="193"/>
      <c r="AM126" s="237" t="s">
        <v>105</v>
      </c>
      <c r="AN126" s="148"/>
      <c r="AO126" s="243" t="s">
        <v>163</v>
      </c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55"/>
    </row>
    <row r="127" spans="1:52" ht="16.5" thickBot="1" x14ac:dyDescent="0.3">
      <c r="A127" s="289"/>
      <c r="B127" s="273" t="s">
        <v>106</v>
      </c>
      <c r="C127" s="274"/>
      <c r="D127" s="274"/>
      <c r="E127" s="274"/>
      <c r="F127" s="274"/>
      <c r="G127" s="275"/>
      <c r="H127" s="42"/>
      <c r="I127" s="42"/>
      <c r="J127" s="42"/>
      <c r="K127" s="42"/>
      <c r="L127" s="42"/>
      <c r="M127" s="42"/>
      <c r="N127" s="44"/>
      <c r="O127" s="44"/>
      <c r="P127" s="146"/>
      <c r="Q127" s="46"/>
      <c r="R127" s="42"/>
      <c r="S127" s="194"/>
      <c r="T127" s="148"/>
      <c r="U127" s="185"/>
      <c r="V127" s="280"/>
      <c r="W127" s="280"/>
      <c r="X127" s="255"/>
      <c r="Y127" s="45"/>
      <c r="Z127" s="152"/>
      <c r="AA127" s="42"/>
      <c r="AB127" s="42"/>
      <c r="AC127" s="42"/>
      <c r="AD127" s="187"/>
      <c r="AE127" s="187"/>
      <c r="AF127" s="42"/>
      <c r="AG127" s="150"/>
      <c r="AH127" s="150"/>
      <c r="AI127" s="239"/>
      <c r="AJ127" s="195"/>
      <c r="AK127" s="148"/>
      <c r="AL127" s="193"/>
      <c r="AM127" s="239"/>
      <c r="AN127" s="148"/>
      <c r="AO127" s="245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55"/>
    </row>
    <row r="128" spans="1:52" ht="16.5" thickBot="1" x14ac:dyDescent="0.3">
      <c r="A128" s="289"/>
      <c r="B128" s="276"/>
      <c r="C128" s="277"/>
      <c r="D128" s="277"/>
      <c r="E128" s="277"/>
      <c r="F128" s="277"/>
      <c r="G128" s="278"/>
      <c r="H128" s="42"/>
      <c r="I128" s="42"/>
      <c r="J128" s="42"/>
      <c r="K128" s="42"/>
      <c r="L128" s="42"/>
      <c r="M128" s="42"/>
      <c r="N128" s="44"/>
      <c r="O128" s="44"/>
      <c r="P128" s="44"/>
      <c r="Q128" s="42"/>
      <c r="R128" s="42"/>
      <c r="S128" s="194"/>
      <c r="T128" s="196"/>
      <c r="U128" s="197"/>
      <c r="V128" s="270" t="s">
        <v>203</v>
      </c>
      <c r="W128" s="270" t="s">
        <v>204</v>
      </c>
      <c r="X128" s="234" t="s">
        <v>205</v>
      </c>
      <c r="Y128" s="45"/>
      <c r="Z128" s="152"/>
      <c r="AA128" s="42"/>
      <c r="AB128" s="42"/>
      <c r="AC128" s="42"/>
      <c r="AD128" s="187"/>
      <c r="AE128" s="187"/>
      <c r="AF128" s="42"/>
      <c r="AG128" s="150"/>
      <c r="AH128" s="150"/>
      <c r="AI128" s="237" t="s">
        <v>195</v>
      </c>
      <c r="AJ128" s="198"/>
      <c r="AK128" s="198"/>
      <c r="AL128" s="198"/>
      <c r="AM128" s="240" t="s">
        <v>206</v>
      </c>
      <c r="AN128" s="199"/>
      <c r="AO128" s="243" t="s">
        <v>207</v>
      </c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55"/>
    </row>
    <row r="129" spans="1:52" ht="16.5" thickBot="1" x14ac:dyDescent="0.3">
      <c r="A129" s="289"/>
      <c r="B129" s="246" t="s">
        <v>109</v>
      </c>
      <c r="C129" s="247"/>
      <c r="D129" s="247"/>
      <c r="E129" s="247"/>
      <c r="F129" s="247"/>
      <c r="G129" s="248"/>
      <c r="H129" s="42"/>
      <c r="I129" s="42"/>
      <c r="J129" s="42"/>
      <c r="K129" s="42"/>
      <c r="L129" s="42"/>
      <c r="M129" s="42"/>
      <c r="N129" s="44"/>
      <c r="O129" s="44"/>
      <c r="P129" s="44"/>
      <c r="Q129" s="42"/>
      <c r="R129" s="42"/>
      <c r="S129" s="42"/>
      <c r="T129" s="196"/>
      <c r="U129" s="200"/>
      <c r="V129" s="271"/>
      <c r="W129" s="271"/>
      <c r="X129" s="235"/>
      <c r="Y129" s="45"/>
      <c r="Z129" s="152"/>
      <c r="AA129" s="42"/>
      <c r="AB129" s="42"/>
      <c r="AC129" s="42"/>
      <c r="AD129" s="187"/>
      <c r="AE129" s="187"/>
      <c r="AF129" s="42"/>
      <c r="AG129" s="150"/>
      <c r="AH129" s="150"/>
      <c r="AI129" s="238"/>
      <c r="AJ129" s="198"/>
      <c r="AK129" s="198"/>
      <c r="AL129" s="198"/>
      <c r="AM129" s="241"/>
      <c r="AN129" s="199"/>
      <c r="AO129" s="244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55"/>
    </row>
    <row r="130" spans="1:52" ht="16.5" thickBot="1" x14ac:dyDescent="0.3">
      <c r="A130" s="290"/>
      <c r="B130" s="249"/>
      <c r="C130" s="250"/>
      <c r="D130" s="250"/>
      <c r="E130" s="250"/>
      <c r="F130" s="250"/>
      <c r="G130" s="251"/>
      <c r="H130" s="42"/>
      <c r="I130" s="42"/>
      <c r="J130" s="42"/>
      <c r="K130" s="42"/>
      <c r="L130" s="42"/>
      <c r="M130" s="42"/>
      <c r="N130" s="44"/>
      <c r="O130" s="44"/>
      <c r="P130" s="44"/>
      <c r="Q130" s="182"/>
      <c r="R130" s="42"/>
      <c r="S130" s="194"/>
      <c r="T130" s="196"/>
      <c r="U130" s="201"/>
      <c r="V130" s="272"/>
      <c r="W130" s="272"/>
      <c r="X130" s="236"/>
      <c r="Y130" s="45"/>
      <c r="Z130" s="202"/>
      <c r="AA130" s="42"/>
      <c r="AB130" s="42"/>
      <c r="AC130" s="42"/>
      <c r="AD130" s="187"/>
      <c r="AE130" s="187"/>
      <c r="AF130" s="42"/>
      <c r="AG130" s="203"/>
      <c r="AH130" s="150"/>
      <c r="AI130" s="239"/>
      <c r="AJ130" s="198"/>
      <c r="AK130" s="204"/>
      <c r="AL130" s="198"/>
      <c r="AM130" s="242"/>
      <c r="AN130" s="199"/>
      <c r="AO130" s="245"/>
      <c r="AP130" s="187"/>
      <c r="AQ130" s="187"/>
      <c r="AR130" s="187"/>
      <c r="AS130" s="187"/>
      <c r="AT130" s="187"/>
      <c r="AU130" s="205"/>
      <c r="AV130" s="187"/>
      <c r="AW130" s="187"/>
      <c r="AX130" s="187"/>
      <c r="AY130" s="187"/>
      <c r="AZ130" s="55"/>
    </row>
  </sheetData>
  <mergeCells count="315">
    <mergeCell ref="AM6:AP6"/>
    <mergeCell ref="A5:A9"/>
    <mergeCell ref="B5:B9"/>
    <mergeCell ref="C5:C9"/>
    <mergeCell ref="D5:D9"/>
    <mergeCell ref="E5:E9"/>
    <mergeCell ref="F5:F9"/>
    <mergeCell ref="B12:B13"/>
    <mergeCell ref="C12:C13"/>
    <mergeCell ref="D12:D13"/>
    <mergeCell ref="E12:E13"/>
    <mergeCell ref="B14:B15"/>
    <mergeCell ref="C14:C15"/>
    <mergeCell ref="D14:D15"/>
    <mergeCell ref="E14:E15"/>
    <mergeCell ref="B10:B11"/>
    <mergeCell ref="C10:C11"/>
    <mergeCell ref="D10:D11"/>
    <mergeCell ref="E10:E11"/>
    <mergeCell ref="B20:B21"/>
    <mergeCell ref="C20:C21"/>
    <mergeCell ref="D20:D21"/>
    <mergeCell ref="E20:E21"/>
    <mergeCell ref="B22:B23"/>
    <mergeCell ref="C22:C23"/>
    <mergeCell ref="D22:D23"/>
    <mergeCell ref="E22:E23"/>
    <mergeCell ref="B16:B17"/>
    <mergeCell ref="C16:C17"/>
    <mergeCell ref="D16:D17"/>
    <mergeCell ref="E16:E17"/>
    <mergeCell ref="B18:B19"/>
    <mergeCell ref="C18:C19"/>
    <mergeCell ref="D18:D19"/>
    <mergeCell ref="E18:E19"/>
    <mergeCell ref="B28:B29"/>
    <mergeCell ref="B30:B31"/>
    <mergeCell ref="B32:B33"/>
    <mergeCell ref="B24:B25"/>
    <mergeCell ref="C24:C25"/>
    <mergeCell ref="D24:D25"/>
    <mergeCell ref="E24:E25"/>
    <mergeCell ref="B26:B27"/>
    <mergeCell ref="C26:C27"/>
    <mergeCell ref="D26:D27"/>
    <mergeCell ref="E26:E27"/>
    <mergeCell ref="C30:C31"/>
    <mergeCell ref="C28:C29"/>
    <mergeCell ref="B36:B37"/>
    <mergeCell ref="C36:C37"/>
    <mergeCell ref="D36:D37"/>
    <mergeCell ref="E36:E37"/>
    <mergeCell ref="B38:B39"/>
    <mergeCell ref="C38:C39"/>
    <mergeCell ref="D38:D39"/>
    <mergeCell ref="E38:E39"/>
    <mergeCell ref="C32:C33"/>
    <mergeCell ref="D32:D33"/>
    <mergeCell ref="E32:E33"/>
    <mergeCell ref="B34:B35"/>
    <mergeCell ref="C34:C35"/>
    <mergeCell ref="D34:D35"/>
    <mergeCell ref="E34:E35"/>
    <mergeCell ref="B44:B45"/>
    <mergeCell ref="C44:C45"/>
    <mergeCell ref="D44:D45"/>
    <mergeCell ref="E44:E45"/>
    <mergeCell ref="B46:B47"/>
    <mergeCell ref="C46:C47"/>
    <mergeCell ref="D46:D47"/>
    <mergeCell ref="E46:E47"/>
    <mergeCell ref="B40:B41"/>
    <mergeCell ref="C40:C41"/>
    <mergeCell ref="D40:D41"/>
    <mergeCell ref="E40:E41"/>
    <mergeCell ref="B42:B43"/>
    <mergeCell ref="C42:C43"/>
    <mergeCell ref="D42:D43"/>
    <mergeCell ref="E42:E43"/>
    <mergeCell ref="B52:B53"/>
    <mergeCell ref="B54:B55"/>
    <mergeCell ref="C54:C55"/>
    <mergeCell ref="D54:D55"/>
    <mergeCell ref="E54:E55"/>
    <mergeCell ref="F54:F55"/>
    <mergeCell ref="B48:B49"/>
    <mergeCell ref="C48:C49"/>
    <mergeCell ref="D48:D49"/>
    <mergeCell ref="E48:E49"/>
    <mergeCell ref="B50:B51"/>
    <mergeCell ref="C50:C51"/>
    <mergeCell ref="D50:D51"/>
    <mergeCell ref="E50:E51"/>
    <mergeCell ref="C52:C53"/>
    <mergeCell ref="B62:B63"/>
    <mergeCell ref="C62:C63"/>
    <mergeCell ref="D62:D63"/>
    <mergeCell ref="E62:E63"/>
    <mergeCell ref="B56:B57"/>
    <mergeCell ref="C56:C57"/>
    <mergeCell ref="D56:D57"/>
    <mergeCell ref="E56:E57"/>
    <mergeCell ref="B58:B59"/>
    <mergeCell ref="C58:C59"/>
    <mergeCell ref="D58:D59"/>
    <mergeCell ref="E58:E59"/>
    <mergeCell ref="AT72:AZ72"/>
    <mergeCell ref="AZ74:AZ78"/>
    <mergeCell ref="H75:J75"/>
    <mergeCell ref="K75:O75"/>
    <mergeCell ref="Q75:S75"/>
    <mergeCell ref="T75:X75"/>
    <mergeCell ref="Z75:AC75"/>
    <mergeCell ref="AD75:AG75"/>
    <mergeCell ref="C60:C61"/>
    <mergeCell ref="D60:D61"/>
    <mergeCell ref="E60:E61"/>
    <mergeCell ref="A74:A78"/>
    <mergeCell ref="B74:B78"/>
    <mergeCell ref="C74:C78"/>
    <mergeCell ref="D74:D78"/>
    <mergeCell ref="E74:E78"/>
    <mergeCell ref="F74:F78"/>
    <mergeCell ref="U67:U69"/>
    <mergeCell ref="V67:V69"/>
    <mergeCell ref="W67:W69"/>
    <mergeCell ref="B68:G69"/>
    <mergeCell ref="P68:P69"/>
    <mergeCell ref="C72:AR72"/>
    <mergeCell ref="E81:E82"/>
    <mergeCell ref="B83:B84"/>
    <mergeCell ref="C83:C84"/>
    <mergeCell ref="D83:D84"/>
    <mergeCell ref="E83:E84"/>
    <mergeCell ref="B79:B80"/>
    <mergeCell ref="B81:B82"/>
    <mergeCell ref="C81:C82"/>
    <mergeCell ref="D81:D82"/>
    <mergeCell ref="C79:C80"/>
    <mergeCell ref="C89:C90"/>
    <mergeCell ref="D89:D90"/>
    <mergeCell ref="E89:E90"/>
    <mergeCell ref="B91:B92"/>
    <mergeCell ref="C91:C92"/>
    <mergeCell ref="D91:D92"/>
    <mergeCell ref="E91:E92"/>
    <mergeCell ref="B85:B86"/>
    <mergeCell ref="B87:B88"/>
    <mergeCell ref="B89:B90"/>
    <mergeCell ref="B97:B98"/>
    <mergeCell ref="C97:C98"/>
    <mergeCell ref="D97:D98"/>
    <mergeCell ref="E97:E98"/>
    <mergeCell ref="B99:B100"/>
    <mergeCell ref="C99:C100"/>
    <mergeCell ref="D99:D100"/>
    <mergeCell ref="E99:E100"/>
    <mergeCell ref="B93:B94"/>
    <mergeCell ref="C93:C94"/>
    <mergeCell ref="D93:D94"/>
    <mergeCell ref="E93:E94"/>
    <mergeCell ref="B95:B96"/>
    <mergeCell ref="C95:C96"/>
    <mergeCell ref="D95:D96"/>
    <mergeCell ref="E95:E96"/>
    <mergeCell ref="B105:B106"/>
    <mergeCell ref="C105:C106"/>
    <mergeCell ref="D105:D106"/>
    <mergeCell ref="E105:E106"/>
    <mergeCell ref="B107:B108"/>
    <mergeCell ref="C107:C108"/>
    <mergeCell ref="D107:D108"/>
    <mergeCell ref="E107:E108"/>
    <mergeCell ref="B101:B102"/>
    <mergeCell ref="C101:C102"/>
    <mergeCell ref="D101:D102"/>
    <mergeCell ref="E101:E102"/>
    <mergeCell ref="B103:B104"/>
    <mergeCell ref="C103:C104"/>
    <mergeCell ref="D103:D104"/>
    <mergeCell ref="E103:E104"/>
    <mergeCell ref="AQ6:AT6"/>
    <mergeCell ref="AU6:AY6"/>
    <mergeCell ref="H8:AY8"/>
    <mergeCell ref="A10:A69"/>
    <mergeCell ref="F10:F11"/>
    <mergeCell ref="F12:F13"/>
    <mergeCell ref="F14:F15"/>
    <mergeCell ref="F16:F17"/>
    <mergeCell ref="B3:AZ3"/>
    <mergeCell ref="G5:G9"/>
    <mergeCell ref="AZ5:AZ9"/>
    <mergeCell ref="H6:J6"/>
    <mergeCell ref="K6:O6"/>
    <mergeCell ref="Q6:S6"/>
    <mergeCell ref="T6:X6"/>
    <mergeCell ref="Z6:AC6"/>
    <mergeCell ref="AD6:AG6"/>
    <mergeCell ref="AH6:AL6"/>
    <mergeCell ref="U65:U66"/>
    <mergeCell ref="V65:V66"/>
    <mergeCell ref="W65:W66"/>
    <mergeCell ref="B64:G65"/>
    <mergeCell ref="X65:X66"/>
    <mergeCell ref="B60:B61"/>
    <mergeCell ref="F32:F33"/>
    <mergeCell ref="F34:F35"/>
    <mergeCell ref="F36:F37"/>
    <mergeCell ref="F38:F39"/>
    <mergeCell ref="F40:F41"/>
    <mergeCell ref="F18:F19"/>
    <mergeCell ref="F20:F21"/>
    <mergeCell ref="F22:F23"/>
    <mergeCell ref="F24:F25"/>
    <mergeCell ref="F26:F27"/>
    <mergeCell ref="G52:G53"/>
    <mergeCell ref="G54:G55"/>
    <mergeCell ref="F56:F57"/>
    <mergeCell ref="F58:F59"/>
    <mergeCell ref="F60:F61"/>
    <mergeCell ref="F62:F63"/>
    <mergeCell ref="F42:F43"/>
    <mergeCell ref="F44:F45"/>
    <mergeCell ref="F46:F47"/>
    <mergeCell ref="F48:F49"/>
    <mergeCell ref="F50:F51"/>
    <mergeCell ref="AL65:AL66"/>
    <mergeCell ref="AM65:AN65"/>
    <mergeCell ref="AO65:AO66"/>
    <mergeCell ref="AS65:AS66"/>
    <mergeCell ref="AY65:AY66"/>
    <mergeCell ref="B66:G67"/>
    <mergeCell ref="X67:X69"/>
    <mergeCell ref="AL67:AL69"/>
    <mergeCell ref="AO67:AO69"/>
    <mergeCell ref="AS67:AS69"/>
    <mergeCell ref="AY67:AY69"/>
    <mergeCell ref="AG68:AG69"/>
    <mergeCell ref="AH75:AL75"/>
    <mergeCell ref="AM75:AP75"/>
    <mergeCell ref="AQ75:AT75"/>
    <mergeCell ref="F95:F96"/>
    <mergeCell ref="F97:F98"/>
    <mergeCell ref="F99:F100"/>
    <mergeCell ref="F101:F102"/>
    <mergeCell ref="F103:F104"/>
    <mergeCell ref="F105:F106"/>
    <mergeCell ref="H77:AY77"/>
    <mergeCell ref="G74:G78"/>
    <mergeCell ref="AU75:AY75"/>
    <mergeCell ref="A80:A130"/>
    <mergeCell ref="F81:F82"/>
    <mergeCell ref="F83:F84"/>
    <mergeCell ref="C85:C86"/>
    <mergeCell ref="C87:C88"/>
    <mergeCell ref="F89:F90"/>
    <mergeCell ref="F91:F92"/>
    <mergeCell ref="F93:F94"/>
    <mergeCell ref="V128:V130"/>
    <mergeCell ref="B117:B118"/>
    <mergeCell ref="E119:E120"/>
    <mergeCell ref="B113:B114"/>
    <mergeCell ref="C113:C114"/>
    <mergeCell ref="D113:D114"/>
    <mergeCell ref="E113:E114"/>
    <mergeCell ref="B115:B116"/>
    <mergeCell ref="B109:B110"/>
    <mergeCell ref="C109:C110"/>
    <mergeCell ref="D109:D110"/>
    <mergeCell ref="E109:E110"/>
    <mergeCell ref="B111:B112"/>
    <mergeCell ref="C111:C112"/>
    <mergeCell ref="D111:D112"/>
    <mergeCell ref="E111:E112"/>
    <mergeCell ref="B121:B122"/>
    <mergeCell ref="C121:C122"/>
    <mergeCell ref="D121:D122"/>
    <mergeCell ref="F119:F120"/>
    <mergeCell ref="F121:F122"/>
    <mergeCell ref="F123:F124"/>
    <mergeCell ref="B125:G126"/>
    <mergeCell ref="B123:B124"/>
    <mergeCell ref="B119:B120"/>
    <mergeCell ref="F107:F108"/>
    <mergeCell ref="F109:F110"/>
    <mergeCell ref="F111:F112"/>
    <mergeCell ref="F113:F114"/>
    <mergeCell ref="C115:C116"/>
    <mergeCell ref="F117:F118"/>
    <mergeCell ref="E121:E122"/>
    <mergeCell ref="C123:C124"/>
    <mergeCell ref="D123:D124"/>
    <mergeCell ref="E123:E124"/>
    <mergeCell ref="C117:C118"/>
    <mergeCell ref="D117:D118"/>
    <mergeCell ref="E117:E118"/>
    <mergeCell ref="C119:C120"/>
    <mergeCell ref="D119:D120"/>
    <mergeCell ref="X128:X130"/>
    <mergeCell ref="AI128:AI130"/>
    <mergeCell ref="AM128:AM130"/>
    <mergeCell ref="AO128:AO130"/>
    <mergeCell ref="B129:G130"/>
    <mergeCell ref="AX125:AY125"/>
    <mergeCell ref="X126:X127"/>
    <mergeCell ref="AG126:AH126"/>
    <mergeCell ref="AI126:AI127"/>
    <mergeCell ref="AM126:AM127"/>
    <mergeCell ref="AO126:AO127"/>
    <mergeCell ref="AP125:AS125"/>
    <mergeCell ref="AT125:AW125"/>
    <mergeCell ref="W128:W130"/>
    <mergeCell ref="B127:G128"/>
    <mergeCell ref="V126:V127"/>
    <mergeCell ref="W126:W127"/>
  </mergeCells>
  <hyperlinks>
    <hyperlink ref="AZ5" location="_ftn1" display="_ftn1"/>
    <hyperlink ref="AZ74" location="_ftn1" display="_ftn1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P22"/>
  <sheetViews>
    <sheetView workbookViewId="0">
      <selection activeCell="H3" sqref="H3:Q8"/>
    </sheetView>
  </sheetViews>
  <sheetFormatPr defaultRowHeight="15" x14ac:dyDescent="0.25"/>
  <cols>
    <col min="8" max="8" width="30.85546875" customWidth="1"/>
    <col min="9" max="9" width="2.42578125" customWidth="1"/>
    <col min="10" max="10" width="4.140625" customWidth="1"/>
    <col min="11" max="11" width="5.42578125" customWidth="1"/>
    <col min="12" max="12" width="3.5703125" customWidth="1"/>
    <col min="13" max="13" width="5" customWidth="1"/>
    <col min="14" max="14" width="6.140625" customWidth="1"/>
  </cols>
  <sheetData>
    <row r="3" spans="6:16" ht="18.75" x14ac:dyDescent="0.25">
      <c r="P3" s="215"/>
    </row>
    <row r="4" spans="6:16" ht="18.75" x14ac:dyDescent="0.25">
      <c r="P4" s="215"/>
    </row>
    <row r="5" spans="6:16" ht="18.75" x14ac:dyDescent="0.25">
      <c r="P5" s="215"/>
    </row>
    <row r="6" spans="6:16" ht="18.75" x14ac:dyDescent="0.25">
      <c r="P6" s="215"/>
    </row>
    <row r="7" spans="6:16" ht="18.75" x14ac:dyDescent="0.25">
      <c r="P7" s="215"/>
    </row>
    <row r="11" spans="6:16" ht="18.75" x14ac:dyDescent="0.25">
      <c r="F11" s="216"/>
    </row>
    <row r="13" spans="6:16" ht="18.75" x14ac:dyDescent="0.25">
      <c r="F13" s="217"/>
    </row>
    <row r="14" spans="6:16" ht="18.75" x14ac:dyDescent="0.25">
      <c r="F14" s="216"/>
    </row>
    <row r="16" spans="6:16" ht="18.75" x14ac:dyDescent="0.25">
      <c r="F16" s="217"/>
    </row>
    <row r="18" spans="7:8" ht="15.75" x14ac:dyDescent="0.25">
      <c r="H18" s="218"/>
    </row>
    <row r="19" spans="7:8" ht="15.75" x14ac:dyDescent="0.25">
      <c r="H19" s="218"/>
    </row>
    <row r="20" spans="7:8" ht="15.75" x14ac:dyDescent="0.25">
      <c r="H20" s="218"/>
    </row>
    <row r="21" spans="7:8" ht="15.75" x14ac:dyDescent="0.25">
      <c r="H21" s="218"/>
    </row>
    <row r="22" spans="7:8" ht="15.75" x14ac:dyDescent="0.25">
      <c r="G22" s="219"/>
      <c r="H22" s="219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73"/>
  <sheetViews>
    <sheetView topLeftCell="A142" zoomScale="68" zoomScaleNormal="68" workbookViewId="0">
      <selection activeCell="K69" sqref="K69"/>
    </sheetView>
  </sheetViews>
  <sheetFormatPr defaultRowHeight="15" x14ac:dyDescent="0.25"/>
  <cols>
    <col min="1" max="1" width="5" customWidth="1"/>
    <col min="2" max="2" width="10.42578125" customWidth="1"/>
    <col min="3" max="3" width="26.5703125" customWidth="1"/>
    <col min="4" max="5" width="6.85546875" customWidth="1"/>
    <col min="6" max="6" width="7" customWidth="1"/>
    <col min="7" max="7" width="11.140625" customWidth="1"/>
    <col min="8" max="16" width="4.85546875" customWidth="1"/>
    <col min="17" max="24" width="4.7109375" customWidth="1"/>
    <col min="25" max="25" width="6.140625" customWidth="1"/>
    <col min="26" max="26" width="6.5703125" customWidth="1"/>
    <col min="27" max="51" width="4.7109375" customWidth="1"/>
    <col min="52" max="52" width="10.140625" customWidth="1"/>
    <col min="53" max="61" width="0" hidden="1" customWidth="1"/>
  </cols>
  <sheetData>
    <row r="1" spans="1:62" ht="21.75" thickBot="1" x14ac:dyDescent="0.4">
      <c r="B1" s="407" t="s">
        <v>272</v>
      </c>
    </row>
    <row r="2" spans="1:62" ht="64.5" x14ac:dyDescent="0.25">
      <c r="A2" s="340" t="s">
        <v>0</v>
      </c>
      <c r="B2" s="342" t="s">
        <v>1</v>
      </c>
      <c r="C2" s="342" t="s">
        <v>2</v>
      </c>
      <c r="D2" s="342" t="s">
        <v>3</v>
      </c>
      <c r="E2" s="342" t="s">
        <v>4</v>
      </c>
      <c r="F2" s="342" t="s">
        <v>5</v>
      </c>
      <c r="G2" s="318" t="s">
        <v>6</v>
      </c>
      <c r="H2" s="370" t="s">
        <v>219</v>
      </c>
      <c r="I2" s="2" t="s">
        <v>220</v>
      </c>
      <c r="J2" s="2" t="s">
        <v>221</v>
      </c>
      <c r="K2" s="3" t="s">
        <v>222</v>
      </c>
      <c r="L2" s="2" t="s">
        <v>223</v>
      </c>
      <c r="M2" s="2" t="s">
        <v>224</v>
      </c>
      <c r="N2" s="2" t="s">
        <v>225</v>
      </c>
      <c r="O2" s="2" t="s">
        <v>226</v>
      </c>
      <c r="P2" s="4" t="s">
        <v>227</v>
      </c>
      <c r="Q2" s="5" t="s">
        <v>228</v>
      </c>
      <c r="R2" s="2" t="s">
        <v>229</v>
      </c>
      <c r="S2" s="2" t="s">
        <v>230</v>
      </c>
      <c r="T2" s="2" t="s">
        <v>231</v>
      </c>
      <c r="U2" s="2" t="s">
        <v>232</v>
      </c>
      <c r="V2" s="2" t="s">
        <v>233</v>
      </c>
      <c r="W2" s="2" t="s">
        <v>234</v>
      </c>
      <c r="X2" s="2" t="s">
        <v>235</v>
      </c>
      <c r="Y2" s="5" t="s">
        <v>236</v>
      </c>
      <c r="Z2" s="6" t="s">
        <v>24</v>
      </c>
      <c r="AA2" s="7" t="s">
        <v>237</v>
      </c>
      <c r="AB2" s="2" t="s">
        <v>238</v>
      </c>
      <c r="AC2" s="2" t="s">
        <v>239</v>
      </c>
      <c r="AD2" s="3" t="s">
        <v>240</v>
      </c>
      <c r="AE2" s="2" t="s">
        <v>241</v>
      </c>
      <c r="AF2" s="2" t="s">
        <v>242</v>
      </c>
      <c r="AG2" s="2" t="s">
        <v>243</v>
      </c>
      <c r="AH2" s="5" t="s">
        <v>244</v>
      </c>
      <c r="AI2" s="2" t="s">
        <v>245</v>
      </c>
      <c r="AJ2" s="5" t="s">
        <v>246</v>
      </c>
      <c r="AK2" s="2" t="s">
        <v>247</v>
      </c>
      <c r="AL2" s="3" t="s">
        <v>248</v>
      </c>
      <c r="AM2" s="2" t="s">
        <v>249</v>
      </c>
      <c r="AN2" s="2" t="s">
        <v>250</v>
      </c>
      <c r="AO2" s="2" t="s">
        <v>251</v>
      </c>
      <c r="AP2" s="3" t="s">
        <v>252</v>
      </c>
      <c r="AQ2" s="2" t="s">
        <v>253</v>
      </c>
      <c r="AR2" s="2" t="s">
        <v>254</v>
      </c>
      <c r="AS2" s="2" t="s">
        <v>255</v>
      </c>
      <c r="AT2" s="2" t="s">
        <v>256</v>
      </c>
      <c r="AU2" s="2" t="s">
        <v>257</v>
      </c>
      <c r="AV2" s="2" t="s">
        <v>258</v>
      </c>
      <c r="AW2" s="2" t="s">
        <v>259</v>
      </c>
      <c r="AX2" s="2" t="s">
        <v>260</v>
      </c>
      <c r="AY2" s="2" t="s">
        <v>261</v>
      </c>
      <c r="AZ2" s="8" t="s">
        <v>262</v>
      </c>
      <c r="BA2" s="9" t="s">
        <v>51</v>
      </c>
      <c r="BB2" s="9" t="s">
        <v>52</v>
      </c>
      <c r="BC2" s="9" t="s">
        <v>53</v>
      </c>
      <c r="BD2" s="9" t="s">
        <v>54</v>
      </c>
      <c r="BE2" s="9" t="s">
        <v>55</v>
      </c>
      <c r="BF2" s="9" t="s">
        <v>56</v>
      </c>
      <c r="BG2" s="9" t="s">
        <v>57</v>
      </c>
      <c r="BH2" s="9" t="s">
        <v>58</v>
      </c>
      <c r="BI2" s="9" t="s">
        <v>59</v>
      </c>
      <c r="BJ2" s="320" t="s">
        <v>60</v>
      </c>
    </row>
    <row r="3" spans="1:62" ht="16.5" thickBot="1" x14ac:dyDescent="0.3">
      <c r="A3" s="341"/>
      <c r="B3" s="319"/>
      <c r="C3" s="319"/>
      <c r="D3" s="319"/>
      <c r="E3" s="319"/>
      <c r="F3" s="319"/>
      <c r="G3" s="339"/>
      <c r="H3" s="295" t="s">
        <v>263</v>
      </c>
      <c r="I3" s="295"/>
      <c r="J3" s="295"/>
      <c r="K3" s="295"/>
      <c r="L3" s="295" t="s">
        <v>61</v>
      </c>
      <c r="M3" s="295"/>
      <c r="N3" s="295"/>
      <c r="O3" s="295"/>
      <c r="P3" s="295"/>
      <c r="Q3" s="10"/>
      <c r="R3" s="295" t="s">
        <v>62</v>
      </c>
      <c r="S3" s="295"/>
      <c r="T3" s="295"/>
      <c r="U3" s="295" t="s">
        <v>63</v>
      </c>
      <c r="V3" s="295"/>
      <c r="W3" s="295"/>
      <c r="X3" s="295"/>
      <c r="Y3" s="295"/>
      <c r="Z3" s="220"/>
      <c r="AA3" s="295" t="s">
        <v>64</v>
      </c>
      <c r="AB3" s="295"/>
      <c r="AC3" s="295"/>
      <c r="AD3" s="295"/>
      <c r="AE3" s="323" t="s">
        <v>65</v>
      </c>
      <c r="AF3" s="324"/>
      <c r="AG3" s="324"/>
      <c r="AH3" s="325"/>
      <c r="AI3" s="295" t="s">
        <v>66</v>
      </c>
      <c r="AJ3" s="295"/>
      <c r="AK3" s="295"/>
      <c r="AL3" s="295"/>
      <c r="AM3" s="295"/>
      <c r="AN3" s="295" t="s">
        <v>67</v>
      </c>
      <c r="AO3" s="295"/>
      <c r="AP3" s="295"/>
      <c r="AQ3" s="295"/>
      <c r="AR3" s="295" t="s">
        <v>68</v>
      </c>
      <c r="AS3" s="295"/>
      <c r="AT3" s="295"/>
      <c r="AU3" s="295"/>
      <c r="AV3" s="295" t="s">
        <v>69</v>
      </c>
      <c r="AW3" s="295"/>
      <c r="AX3" s="295"/>
      <c r="AY3" s="295"/>
      <c r="AZ3" s="295"/>
      <c r="BA3" s="295" t="s">
        <v>70</v>
      </c>
      <c r="BB3" s="295"/>
      <c r="BC3" s="295"/>
      <c r="BD3" s="295"/>
      <c r="BE3" s="295" t="s">
        <v>71</v>
      </c>
      <c r="BF3" s="295"/>
      <c r="BG3" s="295"/>
      <c r="BH3" s="295"/>
      <c r="BI3" s="295"/>
      <c r="BJ3" s="321"/>
    </row>
    <row r="4" spans="1:62" ht="22.5" customHeight="1" thickBot="1" x14ac:dyDescent="0.3">
      <c r="A4" s="341"/>
      <c r="B4" s="319"/>
      <c r="C4" s="319"/>
      <c r="D4" s="319"/>
      <c r="E4" s="319"/>
      <c r="F4" s="319"/>
      <c r="G4" s="319"/>
      <c r="H4" s="224">
        <v>35</v>
      </c>
      <c r="I4" s="13">
        <v>36</v>
      </c>
      <c r="J4" s="13">
        <v>37</v>
      </c>
      <c r="K4" s="13">
        <v>38</v>
      </c>
      <c r="L4" s="13">
        <v>39</v>
      </c>
      <c r="M4" s="13">
        <v>40</v>
      </c>
      <c r="N4" s="13">
        <v>41</v>
      </c>
      <c r="O4" s="14">
        <v>42</v>
      </c>
      <c r="P4" s="14">
        <v>43</v>
      </c>
      <c r="Q4" s="14">
        <v>44</v>
      </c>
      <c r="R4" s="14">
        <v>45</v>
      </c>
      <c r="S4" s="14">
        <v>46</v>
      </c>
      <c r="T4" s="14">
        <v>47</v>
      </c>
      <c r="U4" s="14">
        <v>48</v>
      </c>
      <c r="V4" s="14">
        <v>49</v>
      </c>
      <c r="W4" s="14">
        <v>50</v>
      </c>
      <c r="X4" s="14">
        <v>51</v>
      </c>
      <c r="Y4" s="15">
        <v>52</v>
      </c>
      <c r="Z4" s="15"/>
      <c r="AA4" s="14">
        <v>1</v>
      </c>
      <c r="AB4" s="14">
        <v>2</v>
      </c>
      <c r="AC4" s="14">
        <v>3</v>
      </c>
      <c r="AD4" s="14">
        <v>4</v>
      </c>
      <c r="AE4" s="16">
        <v>5</v>
      </c>
      <c r="AF4" s="17">
        <v>6</v>
      </c>
      <c r="AG4" s="17">
        <v>7</v>
      </c>
      <c r="AH4" s="17">
        <v>8</v>
      </c>
      <c r="AI4" s="14">
        <v>9</v>
      </c>
      <c r="AJ4" s="14">
        <v>10</v>
      </c>
      <c r="AK4" s="14">
        <v>11</v>
      </c>
      <c r="AL4" s="13">
        <v>12</v>
      </c>
      <c r="AM4" s="13">
        <v>13</v>
      </c>
      <c r="AN4" s="13">
        <v>14</v>
      </c>
      <c r="AO4" s="13">
        <v>15</v>
      </c>
      <c r="AP4" s="14">
        <v>16</v>
      </c>
      <c r="AQ4" s="13">
        <v>17</v>
      </c>
      <c r="AR4" s="13">
        <v>18</v>
      </c>
      <c r="AS4" s="13">
        <v>19</v>
      </c>
      <c r="AT4" s="13">
        <v>20</v>
      </c>
      <c r="AU4" s="13">
        <v>21</v>
      </c>
      <c r="AV4" s="13">
        <v>22</v>
      </c>
      <c r="AW4" s="13">
        <v>23</v>
      </c>
      <c r="AX4" s="13">
        <v>24</v>
      </c>
      <c r="AY4" s="13">
        <v>25</v>
      </c>
      <c r="AZ4" s="13">
        <v>26</v>
      </c>
      <c r="BA4" s="13">
        <v>27</v>
      </c>
      <c r="BB4" s="13">
        <v>28</v>
      </c>
      <c r="BC4" s="13">
        <v>29</v>
      </c>
      <c r="BD4" s="13">
        <v>30</v>
      </c>
      <c r="BE4" s="13">
        <v>31</v>
      </c>
      <c r="BF4" s="13">
        <v>32</v>
      </c>
      <c r="BG4" s="13">
        <v>33</v>
      </c>
      <c r="BH4" s="13">
        <v>34</v>
      </c>
      <c r="BI4" s="14">
        <v>35</v>
      </c>
      <c r="BJ4" s="322"/>
    </row>
    <row r="5" spans="1:62" ht="16.5" thickBot="1" x14ac:dyDescent="0.3">
      <c r="A5" s="341"/>
      <c r="B5" s="319"/>
      <c r="C5" s="319"/>
      <c r="D5" s="319"/>
      <c r="E5" s="319"/>
      <c r="F5" s="319"/>
      <c r="G5" s="319"/>
      <c r="H5" s="371" t="s">
        <v>264</v>
      </c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96"/>
      <c r="AS5" s="296"/>
      <c r="AT5" s="296"/>
      <c r="AU5" s="296"/>
      <c r="AV5" s="296"/>
      <c r="AW5" s="296"/>
      <c r="AX5" s="296"/>
      <c r="AY5" s="296"/>
      <c r="AZ5" s="296"/>
      <c r="BA5" s="296"/>
      <c r="BB5" s="296"/>
      <c r="BC5" s="296"/>
      <c r="BD5" s="296"/>
      <c r="BE5" s="296"/>
      <c r="BF5" s="296"/>
      <c r="BG5" s="296"/>
      <c r="BH5" s="296"/>
      <c r="BI5" s="358"/>
      <c r="BJ5" s="322"/>
    </row>
    <row r="6" spans="1:62" ht="27" customHeight="1" thickBot="1" x14ac:dyDescent="0.3">
      <c r="A6" s="341"/>
      <c r="B6" s="319"/>
      <c r="C6" s="319"/>
      <c r="D6" s="343"/>
      <c r="E6" s="343"/>
      <c r="F6" s="343"/>
      <c r="G6" s="319"/>
      <c r="H6" s="224">
        <v>1</v>
      </c>
      <c r="I6" s="13">
        <v>2</v>
      </c>
      <c r="J6" s="13">
        <v>3</v>
      </c>
      <c r="K6" s="13">
        <v>4</v>
      </c>
      <c r="L6" s="13">
        <v>5</v>
      </c>
      <c r="M6" s="13">
        <v>6</v>
      </c>
      <c r="N6" s="13">
        <v>7</v>
      </c>
      <c r="O6" s="14">
        <v>8</v>
      </c>
      <c r="P6" s="14">
        <v>9</v>
      </c>
      <c r="Q6" s="18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4">
        <v>16</v>
      </c>
      <c r="X6" s="14">
        <v>17</v>
      </c>
      <c r="Y6" s="15">
        <v>18</v>
      </c>
      <c r="Z6" s="15"/>
      <c r="AA6" s="15">
        <v>19</v>
      </c>
      <c r="AB6" s="14">
        <v>20</v>
      </c>
      <c r="AC6" s="14">
        <v>21</v>
      </c>
      <c r="AD6" s="14">
        <v>22</v>
      </c>
      <c r="AE6" s="14">
        <v>23</v>
      </c>
      <c r="AF6" s="14">
        <v>24</v>
      </c>
      <c r="AG6" s="14">
        <v>25</v>
      </c>
      <c r="AH6" s="18">
        <v>26</v>
      </c>
      <c r="AI6" s="14">
        <v>27</v>
      </c>
      <c r="AJ6" s="18">
        <v>28</v>
      </c>
      <c r="AK6" s="14">
        <v>29</v>
      </c>
      <c r="AL6" s="13">
        <v>30</v>
      </c>
      <c r="AM6" s="13">
        <v>31</v>
      </c>
      <c r="AN6" s="13">
        <v>32</v>
      </c>
      <c r="AO6" s="13">
        <v>33</v>
      </c>
      <c r="AP6" s="14">
        <v>34</v>
      </c>
      <c r="AQ6" s="13">
        <v>35</v>
      </c>
      <c r="AR6" s="19">
        <v>36</v>
      </c>
      <c r="AS6" s="19">
        <v>37</v>
      </c>
      <c r="AT6" s="13">
        <v>38</v>
      </c>
      <c r="AU6" s="13">
        <v>39</v>
      </c>
      <c r="AV6" s="13">
        <v>40</v>
      </c>
      <c r="AW6" s="13">
        <v>41</v>
      </c>
      <c r="AX6" s="19">
        <v>42</v>
      </c>
      <c r="AY6" s="13">
        <v>43</v>
      </c>
      <c r="AZ6" s="13">
        <v>44</v>
      </c>
      <c r="BA6" s="20">
        <v>45</v>
      </c>
      <c r="BB6" s="20">
        <v>46</v>
      </c>
      <c r="BC6" s="20">
        <v>47</v>
      </c>
      <c r="BD6" s="20">
        <v>48</v>
      </c>
      <c r="BE6" s="20">
        <v>49</v>
      </c>
      <c r="BF6" s="20">
        <v>50</v>
      </c>
      <c r="BG6" s="20">
        <v>51</v>
      </c>
      <c r="BH6" s="20">
        <v>52</v>
      </c>
      <c r="BI6" s="15">
        <v>53</v>
      </c>
      <c r="BJ6" s="349"/>
    </row>
    <row r="7" spans="1:62" ht="16.5" thickBot="1" x14ac:dyDescent="0.3">
      <c r="A7" s="312" t="s">
        <v>72</v>
      </c>
      <c r="B7" s="372" t="s">
        <v>73</v>
      </c>
      <c r="C7" s="373" t="s">
        <v>74</v>
      </c>
      <c r="D7" s="261"/>
      <c r="E7" s="261"/>
      <c r="F7" s="374"/>
      <c r="G7" s="21" t="s">
        <v>75</v>
      </c>
      <c r="H7" s="375"/>
      <c r="I7" s="376"/>
      <c r="J7" s="376"/>
      <c r="K7" s="376"/>
      <c r="L7" s="376"/>
      <c r="M7" s="22"/>
      <c r="N7" s="22"/>
      <c r="O7" s="23"/>
      <c r="P7" s="23"/>
      <c r="Q7" s="24"/>
      <c r="R7" s="23"/>
      <c r="S7" s="23"/>
      <c r="T7" s="23"/>
      <c r="U7" s="23"/>
      <c r="V7" s="23"/>
      <c r="W7" s="23"/>
      <c r="X7" s="23"/>
      <c r="Y7" s="25"/>
      <c r="Z7" s="25"/>
      <c r="AA7" s="25"/>
      <c r="AB7" s="23"/>
      <c r="AC7" s="23"/>
      <c r="AD7" s="23"/>
      <c r="AE7" s="23"/>
      <c r="AF7" s="23"/>
      <c r="AG7" s="23"/>
      <c r="AH7" s="24"/>
      <c r="AI7" s="23"/>
      <c r="AJ7" s="24"/>
      <c r="AK7" s="23"/>
      <c r="AL7" s="22"/>
      <c r="AM7" s="22"/>
      <c r="AN7" s="22"/>
      <c r="AO7" s="22"/>
      <c r="AP7" s="23"/>
      <c r="AQ7" s="22"/>
      <c r="AR7" s="377"/>
      <c r="AS7" s="377"/>
      <c r="AT7" s="22"/>
      <c r="AU7" s="22"/>
      <c r="AV7" s="378"/>
      <c r="AW7" s="22"/>
      <c r="AX7" s="377"/>
      <c r="AY7" s="22"/>
      <c r="AZ7" s="22"/>
      <c r="BA7" s="26"/>
      <c r="BB7" s="26"/>
      <c r="BC7" s="26"/>
      <c r="BD7" s="26"/>
      <c r="BE7" s="26"/>
      <c r="BF7" s="26"/>
      <c r="BG7" s="26"/>
      <c r="BH7" s="26"/>
      <c r="BI7" s="25"/>
      <c r="BJ7" s="27"/>
    </row>
    <row r="8" spans="1:62" ht="16.5" thickBot="1" x14ac:dyDescent="0.3">
      <c r="A8" s="313"/>
      <c r="B8" s="372"/>
      <c r="C8" s="373"/>
      <c r="D8" s="262"/>
      <c r="E8" s="262"/>
      <c r="F8" s="379"/>
      <c r="G8" s="21" t="s">
        <v>76</v>
      </c>
      <c r="H8" s="27"/>
      <c r="I8" s="22"/>
      <c r="J8" s="22"/>
      <c r="K8" s="22"/>
      <c r="L8" s="22"/>
      <c r="M8" s="22"/>
      <c r="N8" s="22"/>
      <c r="O8" s="23"/>
      <c r="P8" s="23"/>
      <c r="Q8" s="24"/>
      <c r="R8" s="23"/>
      <c r="S8" s="23"/>
      <c r="T8" s="23"/>
      <c r="U8" s="23"/>
      <c r="V8" s="23"/>
      <c r="W8" s="23"/>
      <c r="X8" s="23"/>
      <c r="Y8" s="25"/>
      <c r="Z8" s="25"/>
      <c r="AA8" s="25"/>
      <c r="AB8" s="23"/>
      <c r="AC8" s="23"/>
      <c r="AD8" s="23"/>
      <c r="AE8" s="23"/>
      <c r="AF8" s="23"/>
      <c r="AG8" s="23"/>
      <c r="AH8" s="24"/>
      <c r="AI8" s="23"/>
      <c r="AJ8" s="24"/>
      <c r="AK8" s="23"/>
      <c r="AL8" s="22"/>
      <c r="AM8" s="22"/>
      <c r="AN8" s="22"/>
      <c r="AO8" s="22"/>
      <c r="AP8" s="23"/>
      <c r="AQ8" s="22"/>
      <c r="AR8" s="377"/>
      <c r="AS8" s="377"/>
      <c r="AT8" s="22"/>
      <c r="AU8" s="22"/>
      <c r="AV8" s="378"/>
      <c r="AW8" s="22"/>
      <c r="AX8" s="377"/>
      <c r="AY8" s="22"/>
      <c r="AZ8" s="22"/>
      <c r="BA8" s="26"/>
      <c r="BB8" s="26"/>
      <c r="BC8" s="26"/>
      <c r="BD8" s="26"/>
      <c r="BE8" s="26"/>
      <c r="BF8" s="26"/>
      <c r="BG8" s="26"/>
      <c r="BH8" s="26"/>
      <c r="BI8" s="25"/>
      <c r="BJ8" s="27"/>
    </row>
    <row r="9" spans="1:62" ht="16.5" thickBot="1" x14ac:dyDescent="0.3">
      <c r="A9" s="313"/>
      <c r="B9" s="380" t="s">
        <v>77</v>
      </c>
      <c r="C9" s="381" t="s">
        <v>78</v>
      </c>
      <c r="D9" s="381"/>
      <c r="E9" s="381"/>
      <c r="F9" s="379"/>
      <c r="G9" s="21"/>
      <c r="H9" s="27"/>
      <c r="I9" s="22"/>
      <c r="J9" s="22"/>
      <c r="K9" s="22"/>
      <c r="L9" s="22"/>
      <c r="M9" s="22"/>
      <c r="N9" s="22"/>
      <c r="O9" s="23"/>
      <c r="P9" s="23"/>
      <c r="Q9" s="24"/>
      <c r="R9" s="23"/>
      <c r="S9" s="23"/>
      <c r="T9" s="23"/>
      <c r="U9" s="23"/>
      <c r="V9" s="23"/>
      <c r="W9" s="23"/>
      <c r="X9" s="23"/>
      <c r="Y9" s="25"/>
      <c r="Z9" s="28"/>
      <c r="AA9" s="28"/>
      <c r="AB9" s="23"/>
      <c r="AC9" s="23"/>
      <c r="AD9" s="23"/>
      <c r="AE9" s="23"/>
      <c r="AF9" s="23"/>
      <c r="AG9" s="23"/>
      <c r="AH9" s="24"/>
      <c r="AI9" s="23"/>
      <c r="AJ9" s="24"/>
      <c r="AK9" s="23"/>
      <c r="AL9" s="22"/>
      <c r="AM9" s="22"/>
      <c r="AN9" s="22"/>
      <c r="AO9" s="22"/>
      <c r="AP9" s="23"/>
      <c r="AQ9" s="22"/>
      <c r="AR9" s="377"/>
      <c r="AS9" s="377"/>
      <c r="AT9" s="22"/>
      <c r="AU9" s="22"/>
      <c r="AV9" s="378"/>
      <c r="AW9" s="22"/>
      <c r="AX9" s="377"/>
      <c r="AY9" s="22"/>
      <c r="AZ9" s="22"/>
      <c r="BA9" s="26"/>
      <c r="BB9" s="26"/>
      <c r="BC9" s="26"/>
      <c r="BD9" s="26"/>
      <c r="BE9" s="26"/>
      <c r="BF9" s="26"/>
      <c r="BG9" s="26"/>
      <c r="BH9" s="26"/>
      <c r="BI9" s="25"/>
      <c r="BJ9" s="382"/>
    </row>
    <row r="10" spans="1:62" ht="16.5" thickBot="1" x14ac:dyDescent="0.3">
      <c r="A10" s="313"/>
      <c r="B10" s="408" t="s">
        <v>79</v>
      </c>
      <c r="C10" s="409" t="s">
        <v>80</v>
      </c>
      <c r="D10" s="409">
        <v>86</v>
      </c>
      <c r="E10" s="409">
        <v>46</v>
      </c>
      <c r="F10" s="409">
        <v>40</v>
      </c>
      <c r="G10" s="410" t="s">
        <v>75</v>
      </c>
      <c r="H10" s="30"/>
      <c r="I10" s="31">
        <v>2</v>
      </c>
      <c r="J10" s="31">
        <v>2</v>
      </c>
      <c r="K10" s="31">
        <v>4</v>
      </c>
      <c r="L10" s="31">
        <v>2</v>
      </c>
      <c r="M10" s="31">
        <v>4</v>
      </c>
      <c r="N10" s="31">
        <v>2</v>
      </c>
      <c r="O10" s="32">
        <v>4</v>
      </c>
      <c r="P10" s="32">
        <v>2</v>
      </c>
      <c r="Q10" s="24">
        <v>4</v>
      </c>
      <c r="R10" s="32">
        <v>2</v>
      </c>
      <c r="S10" s="32">
        <v>4</v>
      </c>
      <c r="T10" s="32">
        <v>2</v>
      </c>
      <c r="U10" s="32">
        <v>4</v>
      </c>
      <c r="V10" s="32">
        <v>2</v>
      </c>
      <c r="W10" s="32">
        <v>2</v>
      </c>
      <c r="X10" s="32">
        <v>2</v>
      </c>
      <c r="Y10" s="25">
        <v>2</v>
      </c>
      <c r="Z10" s="25">
        <f>SUM(H10:Y10)</f>
        <v>46</v>
      </c>
      <c r="AA10" s="25"/>
      <c r="AB10" s="33"/>
      <c r="AC10" s="34">
        <v>2</v>
      </c>
      <c r="AD10" s="34">
        <v>2</v>
      </c>
      <c r="AE10" s="34">
        <v>2</v>
      </c>
      <c r="AF10" s="34">
        <v>2</v>
      </c>
      <c r="AG10" s="34">
        <v>2</v>
      </c>
      <c r="AH10" s="34">
        <v>2</v>
      </c>
      <c r="AI10" s="34">
        <v>2</v>
      </c>
      <c r="AJ10" s="34">
        <v>2</v>
      </c>
      <c r="AK10" s="34"/>
      <c r="AL10" s="34">
        <v>2</v>
      </c>
      <c r="AM10" s="35">
        <v>2</v>
      </c>
      <c r="AN10" s="35">
        <v>2</v>
      </c>
      <c r="AO10" s="35"/>
      <c r="AP10" s="35">
        <v>2</v>
      </c>
      <c r="AQ10" s="34">
        <v>2</v>
      </c>
      <c r="AR10" s="35">
        <v>2</v>
      </c>
      <c r="AS10" s="35">
        <v>2</v>
      </c>
      <c r="AT10" s="35">
        <v>2</v>
      </c>
      <c r="AU10" s="35">
        <v>2</v>
      </c>
      <c r="AV10" s="35">
        <v>2</v>
      </c>
      <c r="AW10" s="35">
        <v>2</v>
      </c>
      <c r="AX10" s="35">
        <v>2</v>
      </c>
      <c r="AY10" s="383"/>
      <c r="AZ10" s="31"/>
      <c r="BA10" s="26"/>
      <c r="BB10" s="26"/>
      <c r="BC10" s="26"/>
      <c r="BD10" s="26"/>
      <c r="BE10" s="26"/>
      <c r="BF10" s="26"/>
      <c r="BG10" s="26"/>
      <c r="BH10" s="26"/>
      <c r="BI10" s="25"/>
      <c r="BJ10" s="30">
        <f>SUM(AB10:BI10)</f>
        <v>40</v>
      </c>
    </row>
    <row r="11" spans="1:62" ht="16.5" thickBot="1" x14ac:dyDescent="0.3">
      <c r="A11" s="313"/>
      <c r="B11" s="408"/>
      <c r="C11" s="411"/>
      <c r="D11" s="411"/>
      <c r="E11" s="411"/>
      <c r="F11" s="411"/>
      <c r="G11" s="410" t="s">
        <v>76</v>
      </c>
      <c r="H11" s="30"/>
      <c r="I11" s="31"/>
      <c r="J11" s="31"/>
      <c r="K11" s="31"/>
      <c r="L11" s="31"/>
      <c r="M11" s="31"/>
      <c r="N11" s="31"/>
      <c r="O11" s="32"/>
      <c r="P11" s="32"/>
      <c r="Q11" s="24"/>
      <c r="R11" s="32"/>
      <c r="S11" s="32"/>
      <c r="T11" s="32"/>
      <c r="U11" s="32"/>
      <c r="V11" s="32"/>
      <c r="W11" s="32"/>
      <c r="X11" s="32"/>
      <c r="Y11" s="25"/>
      <c r="Z11" s="25"/>
      <c r="AA11" s="25"/>
      <c r="AB11" s="32"/>
      <c r="AC11" s="32"/>
      <c r="AD11" s="32"/>
      <c r="AE11" s="32"/>
      <c r="AF11" s="32"/>
      <c r="AG11" s="32"/>
      <c r="AH11" s="24"/>
      <c r="AI11" s="32"/>
      <c r="AJ11" s="24"/>
      <c r="AK11" s="33"/>
      <c r="AL11" s="32"/>
      <c r="AM11" s="31"/>
      <c r="AN11" s="31"/>
      <c r="AO11" s="31"/>
      <c r="AP11" s="31"/>
      <c r="AQ11" s="32"/>
      <c r="AR11" s="377"/>
      <c r="AS11" s="377"/>
      <c r="AT11" s="383"/>
      <c r="AU11" s="31"/>
      <c r="AV11" s="31"/>
      <c r="AW11" s="31"/>
      <c r="AX11" s="377"/>
      <c r="AY11" s="383"/>
      <c r="AZ11" s="31"/>
      <c r="BA11" s="26"/>
      <c r="BB11" s="26"/>
      <c r="BC11" s="26"/>
      <c r="BD11" s="26"/>
      <c r="BE11" s="26"/>
      <c r="BF11" s="26"/>
      <c r="BG11" s="26"/>
      <c r="BH11" s="26"/>
      <c r="BI11" s="25"/>
      <c r="BJ11" s="30"/>
    </row>
    <row r="12" spans="1:62" ht="16.5" thickBot="1" x14ac:dyDescent="0.3">
      <c r="A12" s="313"/>
      <c r="B12" s="412" t="s">
        <v>81</v>
      </c>
      <c r="C12" s="409" t="s">
        <v>265</v>
      </c>
      <c r="D12" s="409">
        <v>36</v>
      </c>
      <c r="E12" s="409"/>
      <c r="F12" s="409">
        <v>36</v>
      </c>
      <c r="G12" s="410" t="s">
        <v>75</v>
      </c>
      <c r="H12" s="30"/>
      <c r="I12" s="31"/>
      <c r="J12" s="31"/>
      <c r="K12" s="31"/>
      <c r="L12" s="31"/>
      <c r="M12" s="31"/>
      <c r="N12" s="31"/>
      <c r="O12" s="32"/>
      <c r="P12" s="32"/>
      <c r="Q12" s="24"/>
      <c r="R12" s="32"/>
      <c r="S12" s="32"/>
      <c r="T12" s="32"/>
      <c r="U12" s="32"/>
      <c r="V12" s="32"/>
      <c r="W12" s="32"/>
      <c r="X12" s="32"/>
      <c r="Y12" s="25"/>
      <c r="Z12" s="25"/>
      <c r="AA12" s="25"/>
      <c r="AB12" s="32"/>
      <c r="AC12" s="32"/>
      <c r="AD12" s="32"/>
      <c r="AE12" s="32">
        <v>2</v>
      </c>
      <c r="AF12" s="32"/>
      <c r="AG12" s="32">
        <v>2</v>
      </c>
      <c r="AH12" s="24">
        <v>2</v>
      </c>
      <c r="AI12" s="32"/>
      <c r="AJ12" s="24">
        <v>2</v>
      </c>
      <c r="AK12" s="33">
        <v>2</v>
      </c>
      <c r="AL12" s="32"/>
      <c r="AM12" s="31">
        <v>2</v>
      </c>
      <c r="AN12" s="31">
        <v>2</v>
      </c>
      <c r="AO12" s="31">
        <v>2</v>
      </c>
      <c r="AP12" s="31">
        <v>2</v>
      </c>
      <c r="AQ12" s="32">
        <v>2</v>
      </c>
      <c r="AR12" s="377">
        <v>2</v>
      </c>
      <c r="AS12" s="377">
        <v>2</v>
      </c>
      <c r="AT12" s="383">
        <v>2</v>
      </c>
      <c r="AU12" s="31">
        <v>2</v>
      </c>
      <c r="AV12" s="31">
        <v>2</v>
      </c>
      <c r="AW12" s="31">
        <v>4</v>
      </c>
      <c r="AX12" s="377">
        <v>2</v>
      </c>
      <c r="AY12" s="383"/>
      <c r="AZ12" s="31"/>
      <c r="BA12" s="26"/>
      <c r="BB12" s="26"/>
      <c r="BC12" s="26"/>
      <c r="BD12" s="26"/>
      <c r="BE12" s="26"/>
      <c r="BF12" s="26"/>
      <c r="BG12" s="26"/>
      <c r="BH12" s="26"/>
      <c r="BI12" s="25"/>
      <c r="BJ12" s="30">
        <f>SUM(AC12:AZ12)</f>
        <v>36</v>
      </c>
    </row>
    <row r="13" spans="1:62" ht="16.5" thickBot="1" x14ac:dyDescent="0.3">
      <c r="A13" s="313"/>
      <c r="B13" s="413"/>
      <c r="C13" s="411"/>
      <c r="D13" s="411"/>
      <c r="E13" s="411"/>
      <c r="F13" s="411"/>
      <c r="G13" s="410" t="s">
        <v>76</v>
      </c>
      <c r="H13" s="30"/>
      <c r="I13" s="31"/>
      <c r="J13" s="31"/>
      <c r="K13" s="31"/>
      <c r="L13" s="31"/>
      <c r="M13" s="31"/>
      <c r="N13" s="31"/>
      <c r="O13" s="32"/>
      <c r="P13" s="32"/>
      <c r="Q13" s="24"/>
      <c r="R13" s="32"/>
      <c r="S13" s="32"/>
      <c r="T13" s="32"/>
      <c r="U13" s="32"/>
      <c r="V13" s="32"/>
      <c r="W13" s="32"/>
      <c r="X13" s="32"/>
      <c r="Y13" s="25"/>
      <c r="Z13" s="25"/>
      <c r="AA13" s="25"/>
      <c r="AB13" s="32"/>
      <c r="AC13" s="32"/>
      <c r="AD13" s="32"/>
      <c r="AE13" s="32"/>
      <c r="AF13" s="32"/>
      <c r="AG13" s="32"/>
      <c r="AH13" s="24"/>
      <c r="AI13" s="32"/>
      <c r="AJ13" s="24"/>
      <c r="AK13" s="33"/>
      <c r="AL13" s="32"/>
      <c r="AM13" s="31"/>
      <c r="AN13" s="31"/>
      <c r="AO13" s="31"/>
      <c r="AP13" s="31"/>
      <c r="AQ13" s="32"/>
      <c r="AR13" s="377"/>
      <c r="AS13" s="377"/>
      <c r="AT13" s="383"/>
      <c r="AU13" s="31"/>
      <c r="AV13" s="31"/>
      <c r="AW13" s="31"/>
      <c r="AX13" s="377"/>
      <c r="AY13" s="383"/>
      <c r="AZ13" s="31"/>
      <c r="BA13" s="26"/>
      <c r="BB13" s="26"/>
      <c r="BC13" s="26"/>
      <c r="BD13" s="26"/>
      <c r="BE13" s="26"/>
      <c r="BF13" s="26"/>
      <c r="BG13" s="26"/>
      <c r="BH13" s="26"/>
      <c r="BI13" s="25"/>
      <c r="BJ13" s="30"/>
    </row>
    <row r="14" spans="1:62" ht="16.5" thickBot="1" x14ac:dyDescent="0.3">
      <c r="A14" s="313"/>
      <c r="B14" s="412" t="s">
        <v>266</v>
      </c>
      <c r="C14" s="409" t="s">
        <v>82</v>
      </c>
      <c r="D14" s="409">
        <v>138</v>
      </c>
      <c r="E14" s="409">
        <v>78</v>
      </c>
      <c r="F14" s="409">
        <v>60</v>
      </c>
      <c r="G14" s="410" t="s">
        <v>75</v>
      </c>
      <c r="H14" s="30"/>
      <c r="I14" s="31">
        <v>4</v>
      </c>
      <c r="J14" s="31">
        <v>4</v>
      </c>
      <c r="K14" s="31">
        <v>4</v>
      </c>
      <c r="L14" s="31">
        <v>2</v>
      </c>
      <c r="M14" s="31">
        <v>4</v>
      </c>
      <c r="N14" s="31">
        <v>6</v>
      </c>
      <c r="O14" s="32">
        <v>4</v>
      </c>
      <c r="P14" s="32">
        <v>6</v>
      </c>
      <c r="Q14" s="24">
        <v>4</v>
      </c>
      <c r="R14" s="32">
        <v>4</v>
      </c>
      <c r="S14" s="32">
        <v>6</v>
      </c>
      <c r="T14" s="32">
        <v>4</v>
      </c>
      <c r="U14" s="32">
        <v>6</v>
      </c>
      <c r="V14" s="32">
        <v>4</v>
      </c>
      <c r="W14" s="32">
        <v>6</v>
      </c>
      <c r="X14" s="32">
        <v>6</v>
      </c>
      <c r="Y14" s="25">
        <v>4</v>
      </c>
      <c r="Z14" s="25">
        <f>SUM(H14:Y14)</f>
        <v>78</v>
      </c>
      <c r="AA14" s="25"/>
      <c r="AB14" s="32"/>
      <c r="AC14" s="32">
        <v>4</v>
      </c>
      <c r="AD14" s="32">
        <v>2</v>
      </c>
      <c r="AE14" s="32">
        <v>2</v>
      </c>
      <c r="AF14" s="32">
        <v>2</v>
      </c>
      <c r="AG14" s="32">
        <v>2</v>
      </c>
      <c r="AH14" s="24">
        <v>2</v>
      </c>
      <c r="AI14" s="32">
        <v>2</v>
      </c>
      <c r="AJ14" s="24">
        <v>2</v>
      </c>
      <c r="AK14" s="33">
        <v>6</v>
      </c>
      <c r="AL14" s="32">
        <v>2</v>
      </c>
      <c r="AM14" s="31">
        <v>2</v>
      </c>
      <c r="AN14" s="31">
        <v>2</v>
      </c>
      <c r="AO14" s="31">
        <v>6</v>
      </c>
      <c r="AP14" s="31">
        <v>2</v>
      </c>
      <c r="AQ14" s="32">
        <v>4</v>
      </c>
      <c r="AR14" s="377">
        <v>2</v>
      </c>
      <c r="AS14" s="377">
        <v>2</v>
      </c>
      <c r="AT14" s="383">
        <v>2</v>
      </c>
      <c r="AU14" s="31">
        <v>4</v>
      </c>
      <c r="AV14" s="31">
        <v>2</v>
      </c>
      <c r="AW14" s="31">
        <v>4</v>
      </c>
      <c r="AX14" s="377">
        <v>2</v>
      </c>
      <c r="AY14" s="383"/>
      <c r="AZ14" s="31"/>
      <c r="BA14" s="26"/>
      <c r="BB14" s="26"/>
      <c r="BC14" s="26"/>
      <c r="BD14" s="26"/>
      <c r="BE14" s="26"/>
      <c r="BF14" s="26"/>
      <c r="BG14" s="26"/>
      <c r="BH14" s="26"/>
      <c r="BI14" s="25"/>
      <c r="BJ14" s="30">
        <f>SUM(AB14:BI14)</f>
        <v>60</v>
      </c>
    </row>
    <row r="15" spans="1:62" ht="16.5" thickBot="1" x14ac:dyDescent="0.3">
      <c r="A15" s="313"/>
      <c r="B15" s="413"/>
      <c r="C15" s="411"/>
      <c r="D15" s="411"/>
      <c r="E15" s="411"/>
      <c r="F15" s="411"/>
      <c r="G15" s="410" t="s">
        <v>76</v>
      </c>
      <c r="H15" s="30"/>
      <c r="I15" s="31"/>
      <c r="J15" s="31"/>
      <c r="K15" s="31"/>
      <c r="L15" s="31"/>
      <c r="M15" s="31"/>
      <c r="N15" s="31"/>
      <c r="O15" s="32"/>
      <c r="P15" s="32"/>
      <c r="Q15" s="24"/>
      <c r="R15" s="32"/>
      <c r="S15" s="32"/>
      <c r="T15" s="32"/>
      <c r="U15" s="32"/>
      <c r="V15" s="32"/>
      <c r="W15" s="32"/>
      <c r="X15" s="32"/>
      <c r="Y15" s="25"/>
      <c r="Z15" s="25"/>
      <c r="AA15" s="25"/>
      <c r="AB15" s="32"/>
      <c r="AC15" s="32"/>
      <c r="AD15" s="32"/>
      <c r="AE15" s="32"/>
      <c r="AF15" s="32"/>
      <c r="AG15" s="32"/>
      <c r="AH15" s="24"/>
      <c r="AI15" s="32"/>
      <c r="AJ15" s="24"/>
      <c r="AK15" s="33"/>
      <c r="AL15" s="32"/>
      <c r="AM15" s="31"/>
      <c r="AN15" s="31"/>
      <c r="AO15" s="31"/>
      <c r="AP15" s="31"/>
      <c r="AQ15" s="32"/>
      <c r="AR15" s="377"/>
      <c r="AS15" s="377"/>
      <c r="AT15" s="383"/>
      <c r="AU15" s="31"/>
      <c r="AV15" s="31"/>
      <c r="AW15" s="31"/>
      <c r="AX15" s="377"/>
      <c r="AY15" s="383"/>
      <c r="AZ15" s="31"/>
      <c r="BA15" s="26"/>
      <c r="BB15" s="26"/>
      <c r="BC15" s="26"/>
      <c r="BD15" s="26"/>
      <c r="BE15" s="26"/>
      <c r="BF15" s="26"/>
      <c r="BG15" s="26"/>
      <c r="BH15" s="26"/>
      <c r="BI15" s="25"/>
      <c r="BJ15" s="30"/>
    </row>
    <row r="16" spans="1:62" ht="16.5" thickBot="1" x14ac:dyDescent="0.3">
      <c r="A16" s="313"/>
      <c r="B16" s="384" t="s">
        <v>84</v>
      </c>
      <c r="C16" s="259" t="s">
        <v>83</v>
      </c>
      <c r="D16" s="259">
        <v>117</v>
      </c>
      <c r="E16" s="259">
        <v>50</v>
      </c>
      <c r="F16" s="259">
        <v>67</v>
      </c>
      <c r="G16" s="29" t="s">
        <v>75</v>
      </c>
      <c r="H16" s="30"/>
      <c r="I16" s="31">
        <v>2</v>
      </c>
      <c r="J16" s="31">
        <v>4</v>
      </c>
      <c r="K16" s="31">
        <v>2</v>
      </c>
      <c r="L16" s="31">
        <v>4</v>
      </c>
      <c r="M16" s="31">
        <v>2</v>
      </c>
      <c r="N16" s="31">
        <v>4</v>
      </c>
      <c r="O16" s="32">
        <v>2</v>
      </c>
      <c r="P16" s="32">
        <v>4</v>
      </c>
      <c r="Q16" s="24">
        <v>2</v>
      </c>
      <c r="R16" s="32">
        <v>4</v>
      </c>
      <c r="S16" s="32">
        <v>2</v>
      </c>
      <c r="T16" s="32">
        <v>4</v>
      </c>
      <c r="U16" s="32">
        <v>2</v>
      </c>
      <c r="V16" s="32">
        <v>4</v>
      </c>
      <c r="W16" s="32">
        <v>2</v>
      </c>
      <c r="X16" s="32">
        <v>2</v>
      </c>
      <c r="Y16" s="25">
        <v>4</v>
      </c>
      <c r="Z16" s="25">
        <f>SUM(H16:Y16)</f>
        <v>50</v>
      </c>
      <c r="AA16" s="25"/>
      <c r="AB16" s="32"/>
      <c r="AC16" s="32">
        <v>2</v>
      </c>
      <c r="AD16" s="32">
        <v>4</v>
      </c>
      <c r="AE16" s="32">
        <v>2</v>
      </c>
      <c r="AF16" s="32">
        <v>4</v>
      </c>
      <c r="AG16" s="32">
        <v>2</v>
      </c>
      <c r="AH16" s="24">
        <v>4</v>
      </c>
      <c r="AI16" s="32">
        <v>4</v>
      </c>
      <c r="AJ16" s="24">
        <v>4</v>
      </c>
      <c r="AK16" s="33">
        <v>2</v>
      </c>
      <c r="AL16" s="32">
        <v>4</v>
      </c>
      <c r="AM16" s="31">
        <v>2</v>
      </c>
      <c r="AN16" s="31">
        <v>4</v>
      </c>
      <c r="AO16" s="31">
        <v>2</v>
      </c>
      <c r="AP16" s="31">
        <v>4</v>
      </c>
      <c r="AQ16" s="32">
        <v>2</v>
      </c>
      <c r="AR16" s="377">
        <v>4</v>
      </c>
      <c r="AS16" s="377">
        <v>3</v>
      </c>
      <c r="AT16" s="383">
        <v>4</v>
      </c>
      <c r="AU16" s="31">
        <v>2</v>
      </c>
      <c r="AV16" s="31">
        <v>4</v>
      </c>
      <c r="AW16" s="31">
        <v>2</v>
      </c>
      <c r="AX16" s="377">
        <v>2</v>
      </c>
      <c r="AY16" s="383"/>
      <c r="AZ16" s="31"/>
      <c r="BA16" s="26"/>
      <c r="BB16" s="26"/>
      <c r="BC16" s="26"/>
      <c r="BD16" s="26"/>
      <c r="BE16" s="26"/>
      <c r="BF16" s="26"/>
      <c r="BG16" s="26"/>
      <c r="BH16" s="26"/>
      <c r="BI16" s="25"/>
      <c r="BJ16" s="30">
        <f>SUM(AA16:BI16)</f>
        <v>67</v>
      </c>
    </row>
    <row r="17" spans="1:62" ht="16.5" thickBot="1" x14ac:dyDescent="0.3">
      <c r="A17" s="313"/>
      <c r="B17" s="384"/>
      <c r="C17" s="260"/>
      <c r="D17" s="260"/>
      <c r="E17" s="260"/>
      <c r="F17" s="260"/>
      <c r="G17" s="29" t="s">
        <v>76</v>
      </c>
      <c r="H17" s="30"/>
      <c r="I17" s="31"/>
      <c r="J17" s="31"/>
      <c r="K17" s="31"/>
      <c r="L17" s="31"/>
      <c r="M17" s="31"/>
      <c r="N17" s="31"/>
      <c r="O17" s="32"/>
      <c r="P17" s="32"/>
      <c r="Q17" s="24"/>
      <c r="R17" s="32"/>
      <c r="S17" s="32"/>
      <c r="T17" s="32"/>
      <c r="U17" s="32"/>
      <c r="V17" s="32"/>
      <c r="W17" s="32"/>
      <c r="X17" s="32"/>
      <c r="Y17" s="25"/>
      <c r="Z17" s="25"/>
      <c r="AA17" s="25"/>
      <c r="AB17" s="32"/>
      <c r="AC17" s="32"/>
      <c r="AD17" s="32"/>
      <c r="AE17" s="32"/>
      <c r="AF17" s="32"/>
      <c r="AG17" s="32"/>
      <c r="AH17" s="24"/>
      <c r="AI17" s="32"/>
      <c r="AJ17" s="24"/>
      <c r="AK17" s="33"/>
      <c r="AL17" s="32"/>
      <c r="AM17" s="31"/>
      <c r="AN17" s="31"/>
      <c r="AO17" s="31"/>
      <c r="AP17" s="31"/>
      <c r="AQ17" s="32"/>
      <c r="AR17" s="377"/>
      <c r="AS17" s="377"/>
      <c r="AT17" s="383"/>
      <c r="AU17" s="31"/>
      <c r="AV17" s="31"/>
      <c r="AW17" s="31"/>
      <c r="AX17" s="377"/>
      <c r="AY17" s="383"/>
      <c r="AZ17" s="31"/>
      <c r="BA17" s="26"/>
      <c r="BB17" s="26"/>
      <c r="BC17" s="26"/>
      <c r="BD17" s="26"/>
      <c r="BE17" s="26"/>
      <c r="BF17" s="26"/>
      <c r="BG17" s="26"/>
      <c r="BH17" s="26"/>
      <c r="BI17" s="25"/>
      <c r="BJ17" s="30"/>
    </row>
    <row r="18" spans="1:62" ht="16.5" thickBot="1" x14ac:dyDescent="0.3">
      <c r="A18" s="313"/>
      <c r="B18" s="385" t="s">
        <v>86</v>
      </c>
      <c r="C18" s="259" t="s">
        <v>85</v>
      </c>
      <c r="D18" s="259">
        <v>130</v>
      </c>
      <c r="E18" s="259">
        <v>54</v>
      </c>
      <c r="F18" s="259">
        <v>76</v>
      </c>
      <c r="G18" s="29" t="s">
        <v>75</v>
      </c>
      <c r="H18" s="30"/>
      <c r="I18" s="31">
        <v>4</v>
      </c>
      <c r="J18" s="31">
        <v>2</v>
      </c>
      <c r="K18" s="31">
        <v>4</v>
      </c>
      <c r="L18" s="31">
        <v>2</v>
      </c>
      <c r="M18" s="31">
        <v>4</v>
      </c>
      <c r="N18" s="31">
        <v>2</v>
      </c>
      <c r="O18" s="32">
        <v>4</v>
      </c>
      <c r="P18" s="32">
        <v>2</v>
      </c>
      <c r="Q18" s="24">
        <v>4</v>
      </c>
      <c r="R18" s="32">
        <v>2</v>
      </c>
      <c r="S18" s="32">
        <v>4</v>
      </c>
      <c r="T18" s="32">
        <v>2</v>
      </c>
      <c r="U18" s="32">
        <v>4</v>
      </c>
      <c r="V18" s="32">
        <v>2</v>
      </c>
      <c r="W18" s="32">
        <v>4</v>
      </c>
      <c r="X18" s="32">
        <v>2</v>
      </c>
      <c r="Y18" s="25">
        <v>6</v>
      </c>
      <c r="Z18" s="25">
        <f>SUM(H18:Y18)</f>
        <v>54</v>
      </c>
      <c r="AA18" s="25"/>
      <c r="AB18" s="32"/>
      <c r="AC18" s="32">
        <v>4</v>
      </c>
      <c r="AD18" s="32">
        <v>4</v>
      </c>
      <c r="AE18" s="32">
        <v>4</v>
      </c>
      <c r="AF18" s="32">
        <v>4</v>
      </c>
      <c r="AG18" s="32">
        <v>4</v>
      </c>
      <c r="AH18" s="24">
        <v>4</v>
      </c>
      <c r="AI18" s="32">
        <v>2</v>
      </c>
      <c r="AJ18" s="24">
        <v>4</v>
      </c>
      <c r="AK18" s="33">
        <v>2</v>
      </c>
      <c r="AL18" s="32">
        <v>4</v>
      </c>
      <c r="AM18" s="31">
        <v>4</v>
      </c>
      <c r="AN18" s="31">
        <v>4</v>
      </c>
      <c r="AO18" s="31">
        <v>2</v>
      </c>
      <c r="AP18" s="31">
        <v>4</v>
      </c>
      <c r="AQ18" s="32">
        <v>2</v>
      </c>
      <c r="AR18" s="377">
        <v>4</v>
      </c>
      <c r="AS18" s="377">
        <v>2</v>
      </c>
      <c r="AT18" s="383">
        <v>4</v>
      </c>
      <c r="AU18" s="31">
        <v>4</v>
      </c>
      <c r="AV18" s="31">
        <v>4</v>
      </c>
      <c r="AW18" s="31">
        <v>2</v>
      </c>
      <c r="AX18" s="377">
        <v>4</v>
      </c>
      <c r="AY18" s="383"/>
      <c r="AZ18" s="31"/>
      <c r="BA18" s="26"/>
      <c r="BB18" s="26"/>
      <c r="BC18" s="26"/>
      <c r="BD18" s="26"/>
      <c r="BE18" s="26"/>
      <c r="BF18" s="26"/>
      <c r="BG18" s="26"/>
      <c r="BH18" s="26"/>
      <c r="BI18" s="25"/>
      <c r="BJ18" s="30">
        <f>SUM(AB18:BI18)</f>
        <v>76</v>
      </c>
    </row>
    <row r="19" spans="1:62" ht="16.5" thickBot="1" x14ac:dyDescent="0.3">
      <c r="A19" s="313"/>
      <c r="B19" s="386"/>
      <c r="C19" s="260"/>
      <c r="D19" s="260"/>
      <c r="E19" s="260"/>
      <c r="F19" s="260"/>
      <c r="G19" s="29" t="s">
        <v>76</v>
      </c>
      <c r="H19" s="30"/>
      <c r="I19" s="31"/>
      <c r="J19" s="31"/>
      <c r="K19" s="31"/>
      <c r="L19" s="31"/>
      <c r="M19" s="31"/>
      <c r="N19" s="31"/>
      <c r="O19" s="32"/>
      <c r="P19" s="32"/>
      <c r="Q19" s="24"/>
      <c r="R19" s="32"/>
      <c r="S19" s="32"/>
      <c r="T19" s="32"/>
      <c r="U19" s="32"/>
      <c r="V19" s="32"/>
      <c r="W19" s="32"/>
      <c r="X19" s="32"/>
      <c r="Y19" s="25"/>
      <c r="Z19" s="25"/>
      <c r="AA19" s="25"/>
      <c r="AB19" s="32"/>
      <c r="AC19" s="32"/>
      <c r="AD19" s="32"/>
      <c r="AE19" s="32"/>
      <c r="AF19" s="32"/>
      <c r="AG19" s="32"/>
      <c r="AH19" s="24"/>
      <c r="AI19" s="32"/>
      <c r="AJ19" s="24"/>
      <c r="AK19" s="33"/>
      <c r="AL19" s="32"/>
      <c r="AM19" s="31"/>
      <c r="AN19" s="31"/>
      <c r="AO19" s="31"/>
      <c r="AP19" s="31"/>
      <c r="AQ19" s="32"/>
      <c r="AR19" s="377"/>
      <c r="AS19" s="377"/>
      <c r="AT19" s="383"/>
      <c r="AU19" s="31"/>
      <c r="AV19" s="31"/>
      <c r="AW19" s="31"/>
      <c r="AX19" s="377"/>
      <c r="AY19" s="383"/>
      <c r="AZ19" s="31"/>
      <c r="BA19" s="26"/>
      <c r="BB19" s="26"/>
      <c r="BC19" s="26"/>
      <c r="BD19" s="26"/>
      <c r="BE19" s="26"/>
      <c r="BF19" s="26"/>
      <c r="BG19" s="26"/>
      <c r="BH19" s="26"/>
      <c r="BI19" s="25"/>
      <c r="BJ19" s="30"/>
    </row>
    <row r="20" spans="1:62" ht="16.5" thickBot="1" x14ac:dyDescent="0.3">
      <c r="A20" s="313"/>
      <c r="B20" s="385" t="s">
        <v>88</v>
      </c>
      <c r="C20" s="259" t="s">
        <v>87</v>
      </c>
      <c r="D20" s="259">
        <v>117</v>
      </c>
      <c r="E20" s="259">
        <v>50</v>
      </c>
      <c r="F20" s="259">
        <v>67</v>
      </c>
      <c r="G20" s="29" t="s">
        <v>75</v>
      </c>
      <c r="H20" s="30"/>
      <c r="I20" s="31">
        <v>2</v>
      </c>
      <c r="J20" s="31">
        <v>4</v>
      </c>
      <c r="K20" s="31">
        <v>2</v>
      </c>
      <c r="L20" s="31">
        <v>4</v>
      </c>
      <c r="M20" s="31">
        <v>2</v>
      </c>
      <c r="N20" s="31">
        <v>4</v>
      </c>
      <c r="O20" s="32">
        <v>2</v>
      </c>
      <c r="P20" s="32">
        <v>4</v>
      </c>
      <c r="Q20" s="24">
        <v>2</v>
      </c>
      <c r="R20" s="32">
        <v>4</v>
      </c>
      <c r="S20" s="32">
        <v>2</v>
      </c>
      <c r="T20" s="32">
        <v>4</v>
      </c>
      <c r="U20" s="32">
        <v>2</v>
      </c>
      <c r="V20" s="32">
        <v>2</v>
      </c>
      <c r="W20" s="32">
        <v>4</v>
      </c>
      <c r="X20" s="32">
        <v>2</v>
      </c>
      <c r="Y20" s="25">
        <v>4</v>
      </c>
      <c r="Z20" s="25">
        <f>SUM(H20:Y20)</f>
        <v>50</v>
      </c>
      <c r="AA20" s="25"/>
      <c r="AB20" s="32"/>
      <c r="AC20" s="32">
        <v>4</v>
      </c>
      <c r="AD20" s="32">
        <v>2</v>
      </c>
      <c r="AE20" s="32">
        <v>2</v>
      </c>
      <c r="AF20" s="32">
        <v>4</v>
      </c>
      <c r="AG20" s="32">
        <v>4</v>
      </c>
      <c r="AH20" s="24">
        <v>4</v>
      </c>
      <c r="AI20" s="32">
        <v>4</v>
      </c>
      <c r="AJ20" s="24">
        <v>2</v>
      </c>
      <c r="AK20" s="33">
        <v>4</v>
      </c>
      <c r="AL20" s="32">
        <v>2</v>
      </c>
      <c r="AM20" s="31">
        <v>4</v>
      </c>
      <c r="AN20" s="31">
        <v>2</v>
      </c>
      <c r="AO20" s="31">
        <v>2</v>
      </c>
      <c r="AP20" s="31">
        <v>2</v>
      </c>
      <c r="AQ20" s="32">
        <v>4</v>
      </c>
      <c r="AR20" s="377">
        <v>4</v>
      </c>
      <c r="AS20" s="377">
        <v>5</v>
      </c>
      <c r="AT20" s="383">
        <v>2</v>
      </c>
      <c r="AU20" s="31">
        <v>2</v>
      </c>
      <c r="AV20" s="31">
        <v>2</v>
      </c>
      <c r="AW20" s="31">
        <v>2</v>
      </c>
      <c r="AX20" s="377">
        <v>4</v>
      </c>
      <c r="AY20" s="383"/>
      <c r="AZ20" s="31"/>
      <c r="BA20" s="26"/>
      <c r="BB20" s="26"/>
      <c r="BC20" s="26"/>
      <c r="BD20" s="26"/>
      <c r="BE20" s="26"/>
      <c r="BF20" s="26"/>
      <c r="BG20" s="26"/>
      <c r="BH20" s="26"/>
      <c r="BI20" s="25"/>
      <c r="BJ20" s="30">
        <f>SUM(AB20:BI20)</f>
        <v>67</v>
      </c>
    </row>
    <row r="21" spans="1:62" ht="16.5" thickBot="1" x14ac:dyDescent="0.3">
      <c r="A21" s="313"/>
      <c r="B21" s="386"/>
      <c r="C21" s="260"/>
      <c r="D21" s="260"/>
      <c r="E21" s="260"/>
      <c r="F21" s="260"/>
      <c r="G21" s="29" t="s">
        <v>76</v>
      </c>
      <c r="H21" s="30"/>
      <c r="I21" s="31"/>
      <c r="J21" s="31"/>
      <c r="K21" s="31"/>
      <c r="L21" s="31"/>
      <c r="M21" s="31"/>
      <c r="N21" s="31"/>
      <c r="O21" s="32"/>
      <c r="P21" s="32"/>
      <c r="Q21" s="24"/>
      <c r="R21" s="32"/>
      <c r="S21" s="32"/>
      <c r="T21" s="32"/>
      <c r="U21" s="32"/>
      <c r="V21" s="32"/>
      <c r="W21" s="32"/>
      <c r="X21" s="32"/>
      <c r="Y21" s="25"/>
      <c r="Z21" s="25"/>
      <c r="AA21" s="25"/>
      <c r="AB21" s="32"/>
      <c r="AC21" s="32"/>
      <c r="AD21" s="32"/>
      <c r="AE21" s="32"/>
      <c r="AF21" s="32"/>
      <c r="AG21" s="32"/>
      <c r="AH21" s="24"/>
      <c r="AI21" s="32"/>
      <c r="AJ21" s="24"/>
      <c r="AK21" s="33"/>
      <c r="AL21" s="32"/>
      <c r="AM21" s="31"/>
      <c r="AN21" s="31"/>
      <c r="AO21" s="31"/>
      <c r="AP21" s="31"/>
      <c r="AQ21" s="32"/>
      <c r="AR21" s="377"/>
      <c r="AS21" s="377"/>
      <c r="AT21" s="383"/>
      <c r="AU21" s="31"/>
      <c r="AV21" s="31"/>
      <c r="AW21" s="31"/>
      <c r="AX21" s="377"/>
      <c r="AY21" s="383"/>
      <c r="AZ21" s="31"/>
      <c r="BA21" s="26"/>
      <c r="BB21" s="26"/>
      <c r="BC21" s="26"/>
      <c r="BD21" s="26"/>
      <c r="BE21" s="26"/>
      <c r="BF21" s="26"/>
      <c r="BG21" s="26"/>
      <c r="BH21" s="26"/>
      <c r="BI21" s="25"/>
      <c r="BJ21" s="30"/>
    </row>
    <row r="22" spans="1:62" ht="16.5" thickBot="1" x14ac:dyDescent="0.3">
      <c r="A22" s="313"/>
      <c r="B22" s="384" t="s">
        <v>90</v>
      </c>
      <c r="C22" s="259" t="s">
        <v>89</v>
      </c>
      <c r="D22" s="259">
        <v>70</v>
      </c>
      <c r="E22" s="259">
        <v>34</v>
      </c>
      <c r="F22" s="259">
        <v>36</v>
      </c>
      <c r="G22" s="29" t="s">
        <v>75</v>
      </c>
      <c r="H22" s="30"/>
      <c r="I22" s="31">
        <v>2</v>
      </c>
      <c r="J22" s="31">
        <v>2</v>
      </c>
      <c r="K22" s="31">
        <v>2</v>
      </c>
      <c r="L22" s="31">
        <v>2</v>
      </c>
      <c r="M22" s="31">
        <v>2</v>
      </c>
      <c r="N22" s="31">
        <v>2</v>
      </c>
      <c r="O22" s="32">
        <v>2</v>
      </c>
      <c r="P22" s="32">
        <v>2</v>
      </c>
      <c r="Q22" s="24">
        <v>2</v>
      </c>
      <c r="R22" s="32">
        <v>2</v>
      </c>
      <c r="S22" s="32">
        <v>2</v>
      </c>
      <c r="T22" s="32">
        <v>2</v>
      </c>
      <c r="U22" s="32">
        <v>2</v>
      </c>
      <c r="V22" s="32">
        <v>2</v>
      </c>
      <c r="W22" s="32">
        <v>2</v>
      </c>
      <c r="X22" s="32">
        <v>2</v>
      </c>
      <c r="Y22" s="25">
        <v>2</v>
      </c>
      <c r="Z22" s="25">
        <f>SUM(H22:Y22)</f>
        <v>34</v>
      </c>
      <c r="AA22" s="25"/>
      <c r="AB22" s="32"/>
      <c r="AC22" s="32">
        <v>2</v>
      </c>
      <c r="AD22" s="32">
        <v>2</v>
      </c>
      <c r="AE22" s="32">
        <v>2</v>
      </c>
      <c r="AF22" s="32">
        <v>2</v>
      </c>
      <c r="AG22" s="32">
        <v>2</v>
      </c>
      <c r="AH22" s="24">
        <v>2</v>
      </c>
      <c r="AI22" s="32">
        <v>2</v>
      </c>
      <c r="AJ22" s="24">
        <v>2</v>
      </c>
      <c r="AK22" s="33">
        <v>2</v>
      </c>
      <c r="AL22" s="32">
        <v>2</v>
      </c>
      <c r="AM22" s="31">
        <v>2</v>
      </c>
      <c r="AN22" s="31">
        <v>2</v>
      </c>
      <c r="AO22" s="31">
        <v>2</v>
      </c>
      <c r="AP22" s="31">
        <v>2</v>
      </c>
      <c r="AQ22" s="32">
        <v>2</v>
      </c>
      <c r="AR22" s="377"/>
      <c r="AS22" s="377">
        <v>2</v>
      </c>
      <c r="AT22" s="383">
        <v>2</v>
      </c>
      <c r="AU22" s="31">
        <v>2</v>
      </c>
      <c r="AV22" s="31"/>
      <c r="AW22" s="31"/>
      <c r="AX22" s="377"/>
      <c r="AY22" s="383"/>
      <c r="AZ22" s="31"/>
      <c r="BA22" s="26"/>
      <c r="BB22" s="26"/>
      <c r="BC22" s="26"/>
      <c r="BD22" s="26"/>
      <c r="BE22" s="26"/>
      <c r="BF22" s="26"/>
      <c r="BG22" s="26"/>
      <c r="BH22" s="26"/>
      <c r="BI22" s="25"/>
      <c r="BJ22" s="30">
        <f>SUM(AB22:BI22)</f>
        <v>36</v>
      </c>
    </row>
    <row r="23" spans="1:62" ht="16.5" thickBot="1" x14ac:dyDescent="0.3">
      <c r="A23" s="313"/>
      <c r="B23" s="384"/>
      <c r="C23" s="260"/>
      <c r="D23" s="260"/>
      <c r="E23" s="260"/>
      <c r="F23" s="260"/>
      <c r="G23" s="29" t="s">
        <v>76</v>
      </c>
      <c r="H23" s="30"/>
      <c r="I23" s="31"/>
      <c r="J23" s="31"/>
      <c r="K23" s="31"/>
      <c r="L23" s="31"/>
      <c r="M23" s="31"/>
      <c r="N23" s="31"/>
      <c r="O23" s="32"/>
      <c r="P23" s="32"/>
      <c r="Q23" s="24"/>
      <c r="R23" s="32"/>
      <c r="S23" s="32"/>
      <c r="T23" s="32"/>
      <c r="U23" s="32"/>
      <c r="V23" s="32"/>
      <c r="W23" s="32"/>
      <c r="X23" s="32"/>
      <c r="Y23" s="25"/>
      <c r="Z23" s="25"/>
      <c r="AA23" s="25"/>
      <c r="AB23" s="32"/>
      <c r="AC23" s="32"/>
      <c r="AD23" s="32"/>
      <c r="AE23" s="32"/>
      <c r="AF23" s="32"/>
      <c r="AG23" s="32"/>
      <c r="AH23" s="24"/>
      <c r="AI23" s="32"/>
      <c r="AJ23" s="24"/>
      <c r="AK23" s="33"/>
      <c r="AL23" s="32"/>
      <c r="AM23" s="31"/>
      <c r="AN23" s="31"/>
      <c r="AO23" s="31"/>
      <c r="AP23" s="31"/>
      <c r="AQ23" s="32"/>
      <c r="AR23" s="377"/>
      <c r="AS23" s="377"/>
      <c r="AT23" s="383"/>
      <c r="AU23" s="31"/>
      <c r="AV23" s="31"/>
      <c r="AW23" s="31"/>
      <c r="AX23" s="377"/>
      <c r="AY23" s="383"/>
      <c r="AZ23" s="31"/>
      <c r="BA23" s="26"/>
      <c r="BB23" s="26"/>
      <c r="BC23" s="26"/>
      <c r="BD23" s="26"/>
      <c r="BE23" s="26"/>
      <c r="BF23" s="26"/>
      <c r="BG23" s="26"/>
      <c r="BH23" s="26"/>
      <c r="BI23" s="25"/>
      <c r="BJ23" s="30"/>
    </row>
    <row r="24" spans="1:62" ht="16.5" thickBot="1" x14ac:dyDescent="0.3">
      <c r="A24" s="313"/>
      <c r="B24" s="384" t="s">
        <v>92</v>
      </c>
      <c r="C24" s="259" t="s">
        <v>91</v>
      </c>
      <c r="D24" s="259">
        <v>36</v>
      </c>
      <c r="E24" s="259"/>
      <c r="F24" s="259">
        <v>36</v>
      </c>
      <c r="G24" s="29" t="s">
        <v>75</v>
      </c>
      <c r="H24" s="30"/>
      <c r="I24" s="31"/>
      <c r="J24" s="31"/>
      <c r="K24" s="31"/>
      <c r="L24" s="31"/>
      <c r="M24" s="31"/>
      <c r="N24" s="31"/>
      <c r="O24" s="32"/>
      <c r="P24" s="32"/>
      <c r="Q24" s="24"/>
      <c r="R24" s="32"/>
      <c r="S24" s="32"/>
      <c r="T24" s="32"/>
      <c r="U24" s="32"/>
      <c r="V24" s="32"/>
      <c r="W24" s="32"/>
      <c r="X24" s="32"/>
      <c r="Y24" s="25"/>
      <c r="Z24" s="25"/>
      <c r="AA24" s="25"/>
      <c r="AB24" s="32"/>
      <c r="AC24" s="32">
        <v>2</v>
      </c>
      <c r="AD24" s="32">
        <v>2</v>
      </c>
      <c r="AE24" s="32">
        <v>2</v>
      </c>
      <c r="AF24" s="32">
        <v>2</v>
      </c>
      <c r="AG24" s="32">
        <v>2</v>
      </c>
      <c r="AH24" s="24"/>
      <c r="AI24" s="32">
        <v>2</v>
      </c>
      <c r="AJ24" s="24">
        <v>2</v>
      </c>
      <c r="AK24" s="33">
        <v>2</v>
      </c>
      <c r="AL24" s="32">
        <v>2</v>
      </c>
      <c r="AM24" s="31">
        <v>2</v>
      </c>
      <c r="AN24" s="31">
        <v>2</v>
      </c>
      <c r="AO24" s="31">
        <v>2</v>
      </c>
      <c r="AP24" s="31">
        <v>2</v>
      </c>
      <c r="AQ24" s="32">
        <v>2</v>
      </c>
      <c r="AR24" s="377">
        <v>2</v>
      </c>
      <c r="AS24" s="377">
        <v>2</v>
      </c>
      <c r="AT24" s="383"/>
      <c r="AU24" s="31">
        <v>2</v>
      </c>
      <c r="AV24" s="31"/>
      <c r="AW24" s="31">
        <v>2</v>
      </c>
      <c r="AX24" s="377"/>
      <c r="AY24" s="383"/>
      <c r="AZ24" s="31"/>
      <c r="BA24" s="26"/>
      <c r="BB24" s="26"/>
      <c r="BC24" s="26"/>
      <c r="BD24" s="26"/>
      <c r="BE24" s="26"/>
      <c r="BF24" s="26"/>
      <c r="BG24" s="26"/>
      <c r="BH24" s="26"/>
      <c r="BI24" s="25"/>
      <c r="BJ24" s="30">
        <f>SUM(AC24:AZ24)</f>
        <v>36</v>
      </c>
    </row>
    <row r="25" spans="1:62" ht="16.5" thickBot="1" x14ac:dyDescent="0.3">
      <c r="A25" s="313"/>
      <c r="B25" s="384"/>
      <c r="C25" s="260"/>
      <c r="D25" s="260"/>
      <c r="E25" s="260"/>
      <c r="F25" s="260"/>
      <c r="G25" s="29" t="s">
        <v>76</v>
      </c>
      <c r="H25" s="30"/>
      <c r="I25" s="31"/>
      <c r="J25" s="31"/>
      <c r="K25" s="31"/>
      <c r="L25" s="31"/>
      <c r="M25" s="31"/>
      <c r="N25" s="31"/>
      <c r="O25" s="32"/>
      <c r="P25" s="32"/>
      <c r="Q25" s="24"/>
      <c r="R25" s="32"/>
      <c r="S25" s="32"/>
      <c r="T25" s="32"/>
      <c r="U25" s="32"/>
      <c r="V25" s="32"/>
      <c r="W25" s="32"/>
      <c r="X25" s="32"/>
      <c r="Y25" s="25"/>
      <c r="Z25" s="25"/>
      <c r="AA25" s="25"/>
      <c r="AB25" s="32"/>
      <c r="AC25" s="32"/>
      <c r="AD25" s="32"/>
      <c r="AE25" s="32"/>
      <c r="AF25" s="32"/>
      <c r="AG25" s="32"/>
      <c r="AH25" s="24"/>
      <c r="AI25" s="32"/>
      <c r="AJ25" s="24"/>
      <c r="AK25" s="33"/>
      <c r="AL25" s="32"/>
      <c r="AM25" s="31"/>
      <c r="AN25" s="31"/>
      <c r="AO25" s="31"/>
      <c r="AP25" s="31"/>
      <c r="AQ25" s="32"/>
      <c r="AR25" s="377"/>
      <c r="AS25" s="377"/>
      <c r="AT25" s="383"/>
      <c r="AU25" s="31"/>
      <c r="AV25" s="31"/>
      <c r="AW25" s="31"/>
      <c r="AX25" s="377"/>
      <c r="AY25" s="383"/>
      <c r="AZ25" s="31"/>
      <c r="BA25" s="26"/>
      <c r="BB25" s="26"/>
      <c r="BC25" s="26"/>
      <c r="BD25" s="26"/>
      <c r="BE25" s="26"/>
      <c r="BF25" s="26"/>
      <c r="BG25" s="26"/>
      <c r="BH25" s="26"/>
      <c r="BI25" s="25"/>
      <c r="BJ25" s="30"/>
    </row>
    <row r="26" spans="1:62" ht="16.5" thickBot="1" x14ac:dyDescent="0.3">
      <c r="A26" s="313"/>
      <c r="B26" s="384" t="s">
        <v>267</v>
      </c>
      <c r="C26" s="259" t="s">
        <v>93</v>
      </c>
      <c r="D26" s="259">
        <v>90</v>
      </c>
      <c r="E26" s="259">
        <v>40</v>
      </c>
      <c r="F26" s="259">
        <v>50</v>
      </c>
      <c r="G26" s="29" t="s">
        <v>75</v>
      </c>
      <c r="H26" s="30"/>
      <c r="I26" s="31">
        <v>4</v>
      </c>
      <c r="J26" s="31">
        <v>2</v>
      </c>
      <c r="K26" s="31">
        <v>2</v>
      </c>
      <c r="L26" s="31">
        <v>6</v>
      </c>
      <c r="M26" s="31">
        <v>2</v>
      </c>
      <c r="N26" s="31">
        <v>2</v>
      </c>
      <c r="O26" s="32">
        <v>2</v>
      </c>
      <c r="P26" s="32">
        <v>2</v>
      </c>
      <c r="Q26" s="24">
        <v>2</v>
      </c>
      <c r="R26" s="32">
        <v>2</v>
      </c>
      <c r="S26" s="32">
        <v>2</v>
      </c>
      <c r="T26" s="32">
        <v>2</v>
      </c>
      <c r="U26" s="32">
        <v>2</v>
      </c>
      <c r="V26" s="32">
        <v>2</v>
      </c>
      <c r="W26" s="32">
        <v>2</v>
      </c>
      <c r="X26" s="32">
        <v>2</v>
      </c>
      <c r="Y26" s="25">
        <v>2</v>
      </c>
      <c r="Z26" s="25">
        <f>SUM(H26:Y26)</f>
        <v>40</v>
      </c>
      <c r="AA26" s="25"/>
      <c r="AB26" s="32"/>
      <c r="AC26" s="32">
        <v>2</v>
      </c>
      <c r="AD26" s="32">
        <v>4</v>
      </c>
      <c r="AE26" s="32">
        <v>2</v>
      </c>
      <c r="AF26" s="32">
        <v>4</v>
      </c>
      <c r="AG26" s="32">
        <v>2</v>
      </c>
      <c r="AH26" s="24">
        <v>2</v>
      </c>
      <c r="AI26" s="32">
        <v>2</v>
      </c>
      <c r="AJ26" s="24">
        <v>2</v>
      </c>
      <c r="AK26" s="33">
        <v>2</v>
      </c>
      <c r="AL26" s="32">
        <v>4</v>
      </c>
      <c r="AM26" s="31">
        <v>2</v>
      </c>
      <c r="AN26" s="31">
        <v>2</v>
      </c>
      <c r="AO26" s="31">
        <v>2</v>
      </c>
      <c r="AP26" s="31">
        <v>2</v>
      </c>
      <c r="AQ26" s="32">
        <v>2</v>
      </c>
      <c r="AR26" s="377">
        <v>2</v>
      </c>
      <c r="AS26" s="377">
        <v>2</v>
      </c>
      <c r="AT26" s="383">
        <v>2</v>
      </c>
      <c r="AU26" s="31">
        <v>2</v>
      </c>
      <c r="AV26" s="31">
        <v>2</v>
      </c>
      <c r="AW26" s="31">
        <v>2</v>
      </c>
      <c r="AX26" s="377">
        <v>2</v>
      </c>
      <c r="AY26" s="383"/>
      <c r="AZ26" s="31"/>
      <c r="BA26" s="26"/>
      <c r="BB26" s="26"/>
      <c r="BC26" s="26"/>
      <c r="BD26" s="26"/>
      <c r="BE26" s="26"/>
      <c r="BF26" s="26"/>
      <c r="BG26" s="26"/>
      <c r="BH26" s="26"/>
      <c r="BI26" s="25"/>
      <c r="BJ26" s="30">
        <f>SUM(AB26:BI26)</f>
        <v>50</v>
      </c>
    </row>
    <row r="27" spans="1:62" ht="16.5" thickBot="1" x14ac:dyDescent="0.3">
      <c r="A27" s="313"/>
      <c r="B27" s="384"/>
      <c r="C27" s="260"/>
      <c r="D27" s="260"/>
      <c r="E27" s="260"/>
      <c r="F27" s="260"/>
      <c r="G27" s="29" t="s">
        <v>76</v>
      </c>
      <c r="H27" s="30"/>
      <c r="I27" s="31"/>
      <c r="J27" s="31"/>
      <c r="K27" s="31"/>
      <c r="L27" s="31"/>
      <c r="M27" s="31"/>
      <c r="N27" s="31"/>
      <c r="O27" s="32"/>
      <c r="P27" s="32"/>
      <c r="Q27" s="24"/>
      <c r="R27" s="32"/>
      <c r="S27" s="32"/>
      <c r="T27" s="32"/>
      <c r="U27" s="32"/>
      <c r="V27" s="32"/>
      <c r="W27" s="32"/>
      <c r="X27" s="32"/>
      <c r="Y27" s="25"/>
      <c r="Z27" s="25"/>
      <c r="AA27" s="25"/>
      <c r="AB27" s="32"/>
      <c r="AC27" s="32"/>
      <c r="AD27" s="32"/>
      <c r="AE27" s="32"/>
      <c r="AF27" s="32"/>
      <c r="AG27" s="32"/>
      <c r="AH27" s="24"/>
      <c r="AI27" s="32"/>
      <c r="AJ27" s="24"/>
      <c r="AK27" s="33"/>
      <c r="AL27" s="32"/>
      <c r="AM27" s="31"/>
      <c r="AN27" s="31"/>
      <c r="AO27" s="31"/>
      <c r="AP27" s="31"/>
      <c r="AQ27" s="32"/>
      <c r="AR27" s="377"/>
      <c r="AS27" s="377"/>
      <c r="AT27" s="383"/>
      <c r="AU27" s="31"/>
      <c r="AV27" s="31"/>
      <c r="AW27" s="31"/>
      <c r="AX27" s="377"/>
      <c r="AY27" s="383"/>
      <c r="AZ27" s="31"/>
      <c r="BA27" s="26"/>
      <c r="BB27" s="26"/>
      <c r="BC27" s="26"/>
      <c r="BD27" s="26"/>
      <c r="BE27" s="26"/>
      <c r="BF27" s="26"/>
      <c r="BG27" s="26"/>
      <c r="BH27" s="26"/>
      <c r="BI27" s="25"/>
      <c r="BJ27" s="30"/>
    </row>
    <row r="28" spans="1:62" ht="16.5" thickBot="1" x14ac:dyDescent="0.3">
      <c r="A28" s="313"/>
      <c r="B28" s="384" t="s">
        <v>268</v>
      </c>
      <c r="C28" s="259" t="s">
        <v>94</v>
      </c>
      <c r="D28" s="259">
        <v>117</v>
      </c>
      <c r="E28" s="259">
        <v>52</v>
      </c>
      <c r="F28" s="259">
        <v>65</v>
      </c>
      <c r="G28" s="29" t="s">
        <v>75</v>
      </c>
      <c r="H28" s="30"/>
      <c r="I28" s="31">
        <v>2</v>
      </c>
      <c r="J28" s="31">
        <v>4</v>
      </c>
      <c r="K28" s="31">
        <v>2</v>
      </c>
      <c r="L28" s="31">
        <v>2</v>
      </c>
      <c r="M28" s="31">
        <v>2</v>
      </c>
      <c r="N28" s="31">
        <v>4</v>
      </c>
      <c r="O28" s="32">
        <v>2</v>
      </c>
      <c r="P28" s="32">
        <v>4</v>
      </c>
      <c r="Q28" s="24">
        <v>4</v>
      </c>
      <c r="R28" s="32">
        <v>4</v>
      </c>
      <c r="S28" s="32">
        <v>2</v>
      </c>
      <c r="T28" s="32">
        <v>4</v>
      </c>
      <c r="U28" s="32">
        <v>2</v>
      </c>
      <c r="V28" s="32">
        <v>4</v>
      </c>
      <c r="W28" s="32">
        <v>4</v>
      </c>
      <c r="X28" s="32">
        <v>4</v>
      </c>
      <c r="Y28" s="25">
        <v>2</v>
      </c>
      <c r="Z28" s="25">
        <f>SUM(H28:Y28)</f>
        <v>52</v>
      </c>
      <c r="AA28" s="25"/>
      <c r="AB28" s="32"/>
      <c r="AC28" s="32">
        <v>2</v>
      </c>
      <c r="AD28" s="32">
        <v>4</v>
      </c>
      <c r="AE28" s="32">
        <v>2</v>
      </c>
      <c r="AF28" s="32">
        <v>2</v>
      </c>
      <c r="AG28" s="32">
        <v>2</v>
      </c>
      <c r="AH28" s="24">
        <v>4</v>
      </c>
      <c r="AI28" s="32">
        <v>2</v>
      </c>
      <c r="AJ28" s="24">
        <v>4</v>
      </c>
      <c r="AK28" s="33">
        <v>2</v>
      </c>
      <c r="AL28" s="32">
        <v>4</v>
      </c>
      <c r="AM28" s="31">
        <v>2</v>
      </c>
      <c r="AN28" s="31">
        <v>2</v>
      </c>
      <c r="AO28" s="31">
        <v>2</v>
      </c>
      <c r="AP28" s="31">
        <v>4</v>
      </c>
      <c r="AQ28" s="32">
        <v>2</v>
      </c>
      <c r="AR28" s="377">
        <v>4</v>
      </c>
      <c r="AS28" s="377"/>
      <c r="AT28" s="383">
        <v>4</v>
      </c>
      <c r="AU28" s="31">
        <v>4</v>
      </c>
      <c r="AV28" s="31">
        <v>4</v>
      </c>
      <c r="AW28" s="387">
        <v>4</v>
      </c>
      <c r="AX28" s="377">
        <v>5</v>
      </c>
      <c r="AY28" s="383"/>
      <c r="AZ28" s="31"/>
      <c r="BA28" s="26"/>
      <c r="BB28" s="26"/>
      <c r="BC28" s="26"/>
      <c r="BD28" s="26"/>
      <c r="BE28" s="26"/>
      <c r="BF28" s="26"/>
      <c r="BG28" s="26"/>
      <c r="BH28" s="26"/>
      <c r="BI28" s="25"/>
      <c r="BJ28" s="30">
        <f>SUM(AB28:BI28)</f>
        <v>65</v>
      </c>
    </row>
    <row r="29" spans="1:62" ht="16.5" thickBot="1" x14ac:dyDescent="0.3">
      <c r="A29" s="313"/>
      <c r="B29" s="384"/>
      <c r="C29" s="260"/>
      <c r="D29" s="260"/>
      <c r="E29" s="260"/>
      <c r="F29" s="260"/>
      <c r="G29" s="29" t="s">
        <v>76</v>
      </c>
      <c r="H29" s="30"/>
      <c r="I29" s="31"/>
      <c r="J29" s="31"/>
      <c r="K29" s="31"/>
      <c r="L29" s="31"/>
      <c r="M29" s="31"/>
      <c r="N29" s="31"/>
      <c r="O29" s="32"/>
      <c r="P29" s="32"/>
      <c r="Q29" s="24"/>
      <c r="R29" s="32"/>
      <c r="S29" s="32"/>
      <c r="T29" s="32"/>
      <c r="U29" s="32"/>
      <c r="V29" s="32"/>
      <c r="W29" s="32"/>
      <c r="X29" s="32"/>
      <c r="Y29" s="25"/>
      <c r="Z29" s="25"/>
      <c r="AA29" s="25"/>
      <c r="AB29" s="32"/>
      <c r="AC29" s="32"/>
      <c r="AD29" s="32"/>
      <c r="AE29" s="32"/>
      <c r="AF29" s="32"/>
      <c r="AG29" s="32"/>
      <c r="AH29" s="24"/>
      <c r="AI29" s="32"/>
      <c r="AJ29" s="24"/>
      <c r="AK29" s="33"/>
      <c r="AL29" s="31"/>
      <c r="AM29" s="31"/>
      <c r="AN29" s="31"/>
      <c r="AO29" s="31"/>
      <c r="AP29" s="32"/>
      <c r="AQ29" s="31"/>
      <c r="AR29" s="377"/>
      <c r="AS29" s="377"/>
      <c r="AT29" s="31"/>
      <c r="AU29" s="31"/>
      <c r="AV29" s="387"/>
      <c r="AW29" s="31"/>
      <c r="AX29" s="377"/>
      <c r="AY29" s="383"/>
      <c r="AZ29" s="31"/>
      <c r="BA29" s="26"/>
      <c r="BB29" s="26"/>
      <c r="BC29" s="26"/>
      <c r="BD29" s="26"/>
      <c r="BE29" s="26"/>
      <c r="BF29" s="26"/>
      <c r="BG29" s="26"/>
      <c r="BH29" s="26"/>
      <c r="BI29" s="25"/>
      <c r="BJ29" s="30"/>
    </row>
    <row r="30" spans="1:62" ht="16.5" thickBot="1" x14ac:dyDescent="0.3">
      <c r="A30" s="313"/>
      <c r="B30" s="351" t="s">
        <v>95</v>
      </c>
      <c r="C30" s="353" t="s">
        <v>96</v>
      </c>
      <c r="D30" s="225"/>
      <c r="E30" s="225"/>
      <c r="F30" s="225"/>
      <c r="G30" s="388"/>
      <c r="H30" s="37"/>
      <c r="I30" s="38"/>
      <c r="J30" s="38"/>
      <c r="K30" s="38"/>
      <c r="L30" s="38"/>
      <c r="M30" s="38"/>
      <c r="N30" s="38"/>
      <c r="O30" s="39"/>
      <c r="P30" s="39"/>
      <c r="Q30" s="24"/>
      <c r="R30" s="39"/>
      <c r="S30" s="39"/>
      <c r="T30" s="39"/>
      <c r="U30" s="39"/>
      <c r="V30" s="39"/>
      <c r="W30" s="39"/>
      <c r="X30" s="39"/>
      <c r="Y30" s="25"/>
      <c r="Z30" s="25"/>
      <c r="AA30" s="25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8"/>
      <c r="AN30" s="38"/>
      <c r="AO30" s="38"/>
      <c r="AP30" s="38"/>
      <c r="AQ30" s="39"/>
      <c r="AR30" s="377"/>
      <c r="AS30" s="377"/>
      <c r="AT30" s="38"/>
      <c r="AU30" s="38"/>
      <c r="AV30" s="38"/>
      <c r="AW30" s="38"/>
      <c r="AX30" s="38"/>
      <c r="AY30" s="38"/>
      <c r="AZ30" s="38"/>
      <c r="BA30" s="26"/>
      <c r="BB30" s="26"/>
      <c r="BC30" s="26"/>
      <c r="BD30" s="26"/>
      <c r="BE30" s="26"/>
      <c r="BF30" s="26"/>
      <c r="BG30" s="26"/>
      <c r="BH30" s="26"/>
      <c r="BI30" s="25"/>
      <c r="BJ30" s="37"/>
    </row>
    <row r="31" spans="1:62" ht="16.5" thickBot="1" x14ac:dyDescent="0.3">
      <c r="A31" s="313"/>
      <c r="B31" s="352"/>
      <c r="C31" s="292"/>
      <c r="D31" s="230"/>
      <c r="E31" s="230"/>
      <c r="F31" s="230"/>
      <c r="G31" s="389"/>
      <c r="H31" s="37"/>
      <c r="I31" s="38"/>
      <c r="J31" s="38"/>
      <c r="K31" s="38"/>
      <c r="L31" s="38"/>
      <c r="M31" s="38"/>
      <c r="N31" s="38"/>
      <c r="O31" s="39"/>
      <c r="P31" s="39"/>
      <c r="Q31" s="24"/>
      <c r="R31" s="39"/>
      <c r="S31" s="39"/>
      <c r="T31" s="39"/>
      <c r="U31" s="39"/>
      <c r="V31" s="39"/>
      <c r="W31" s="39"/>
      <c r="X31" s="39"/>
      <c r="Y31" s="25"/>
      <c r="Z31" s="25"/>
      <c r="AA31" s="25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8"/>
      <c r="AN31" s="38"/>
      <c r="AO31" s="38"/>
      <c r="AP31" s="38"/>
      <c r="AQ31" s="39"/>
      <c r="AR31" s="377"/>
      <c r="AS31" s="377"/>
      <c r="AT31" s="38"/>
      <c r="AU31" s="38"/>
      <c r="AV31" s="38"/>
      <c r="AW31" s="38"/>
      <c r="AX31" s="38"/>
      <c r="AY31" s="38"/>
      <c r="AZ31" s="38"/>
      <c r="BA31" s="26"/>
      <c r="BB31" s="26"/>
      <c r="BC31" s="26"/>
      <c r="BD31" s="26"/>
      <c r="BE31" s="26"/>
      <c r="BF31" s="26"/>
      <c r="BG31" s="26"/>
      <c r="BH31" s="26"/>
      <c r="BI31" s="25"/>
      <c r="BJ31" s="37"/>
    </row>
    <row r="32" spans="1:62" ht="16.5" thickBot="1" x14ac:dyDescent="0.3">
      <c r="A32" s="313"/>
      <c r="B32" s="384" t="s">
        <v>98</v>
      </c>
      <c r="C32" s="259" t="s">
        <v>124</v>
      </c>
      <c r="D32" s="259">
        <v>234</v>
      </c>
      <c r="E32" s="259">
        <v>110</v>
      </c>
      <c r="F32" s="259">
        <v>124</v>
      </c>
      <c r="G32" s="29" t="s">
        <v>75</v>
      </c>
      <c r="H32" s="30"/>
      <c r="I32" s="31">
        <v>6</v>
      </c>
      <c r="J32" s="31">
        <v>8</v>
      </c>
      <c r="K32" s="31">
        <v>6</v>
      </c>
      <c r="L32" s="31">
        <v>6</v>
      </c>
      <c r="M32" s="31">
        <v>6</v>
      </c>
      <c r="N32" s="31">
        <v>6</v>
      </c>
      <c r="O32" s="32">
        <v>6</v>
      </c>
      <c r="P32" s="32">
        <v>6</v>
      </c>
      <c r="Q32" s="24">
        <v>6</v>
      </c>
      <c r="R32" s="32">
        <v>6</v>
      </c>
      <c r="S32" s="32">
        <v>6</v>
      </c>
      <c r="T32" s="32">
        <v>6</v>
      </c>
      <c r="U32" s="32">
        <v>8</v>
      </c>
      <c r="V32" s="32">
        <v>8</v>
      </c>
      <c r="W32" s="32">
        <v>6</v>
      </c>
      <c r="X32" s="32">
        <v>6</v>
      </c>
      <c r="Y32" s="25">
        <v>8</v>
      </c>
      <c r="Z32" s="25">
        <f>SUM(H32:Y32)</f>
        <v>110</v>
      </c>
      <c r="AA32" s="25"/>
      <c r="AB32" s="33"/>
      <c r="AC32" s="34">
        <v>6</v>
      </c>
      <c r="AD32" s="34">
        <v>6</v>
      </c>
      <c r="AE32" s="34">
        <v>4</v>
      </c>
      <c r="AF32" s="34">
        <v>6</v>
      </c>
      <c r="AG32" s="34">
        <v>6</v>
      </c>
      <c r="AH32" s="34">
        <v>6</v>
      </c>
      <c r="AI32" s="34">
        <v>6</v>
      </c>
      <c r="AJ32" s="34">
        <v>6</v>
      </c>
      <c r="AK32" s="34">
        <v>6</v>
      </c>
      <c r="AL32" s="34">
        <v>6</v>
      </c>
      <c r="AM32" s="35">
        <v>6</v>
      </c>
      <c r="AN32" s="35">
        <v>6</v>
      </c>
      <c r="AO32" s="35">
        <v>6</v>
      </c>
      <c r="AP32" s="35">
        <v>6</v>
      </c>
      <c r="AQ32" s="34">
        <v>6</v>
      </c>
      <c r="AR32" s="35">
        <v>4</v>
      </c>
      <c r="AS32" s="35">
        <v>4</v>
      </c>
      <c r="AT32" s="35">
        <v>6</v>
      </c>
      <c r="AU32" s="35">
        <v>6</v>
      </c>
      <c r="AV32" s="35">
        <v>6</v>
      </c>
      <c r="AW32" s="35">
        <v>6</v>
      </c>
      <c r="AX32" s="377">
        <v>4</v>
      </c>
      <c r="AY32" s="383"/>
      <c r="AZ32" s="31"/>
      <c r="BA32" s="26"/>
      <c r="BB32" s="26"/>
      <c r="BC32" s="26"/>
      <c r="BD32" s="26"/>
      <c r="BE32" s="26"/>
      <c r="BF32" s="26"/>
      <c r="BG32" s="26"/>
      <c r="BH32" s="26"/>
      <c r="BI32" s="25"/>
      <c r="BJ32" s="30">
        <f>SUM(AB32:BI32)</f>
        <v>124</v>
      </c>
    </row>
    <row r="33" spans="1:62" ht="16.5" thickBot="1" x14ac:dyDescent="0.3">
      <c r="A33" s="313"/>
      <c r="B33" s="384"/>
      <c r="C33" s="260"/>
      <c r="D33" s="260"/>
      <c r="E33" s="260"/>
      <c r="F33" s="260"/>
      <c r="G33" s="29" t="s">
        <v>76</v>
      </c>
      <c r="H33" s="30"/>
      <c r="I33" s="31"/>
      <c r="J33" s="31"/>
      <c r="K33" s="31"/>
      <c r="L33" s="31"/>
      <c r="M33" s="31"/>
      <c r="N33" s="31"/>
      <c r="O33" s="32"/>
      <c r="P33" s="32"/>
      <c r="Q33" s="24"/>
      <c r="R33" s="32"/>
      <c r="S33" s="32"/>
      <c r="T33" s="32"/>
      <c r="U33" s="32"/>
      <c r="V33" s="32"/>
      <c r="W33" s="32"/>
      <c r="X33" s="32"/>
      <c r="Y33" s="25"/>
      <c r="Z33" s="25"/>
      <c r="AA33" s="25"/>
      <c r="AB33" s="32"/>
      <c r="AC33" s="32"/>
      <c r="AD33" s="32"/>
      <c r="AE33" s="32"/>
      <c r="AF33" s="32"/>
      <c r="AG33" s="32"/>
      <c r="AH33" s="24"/>
      <c r="AI33" s="32"/>
      <c r="AJ33" s="24"/>
      <c r="AK33" s="33"/>
      <c r="AL33" s="32"/>
      <c r="AM33" s="31"/>
      <c r="AN33" s="31"/>
      <c r="AO33" s="31"/>
      <c r="AP33" s="31"/>
      <c r="AQ33" s="32"/>
      <c r="AR33" s="377"/>
      <c r="AS33" s="377"/>
      <c r="AT33" s="383"/>
      <c r="AU33" s="31"/>
      <c r="AV33" s="31"/>
      <c r="AW33" s="31"/>
      <c r="AX33" s="377"/>
      <c r="AY33" s="383"/>
      <c r="AZ33" s="31"/>
      <c r="BA33" s="26"/>
      <c r="BB33" s="26"/>
      <c r="BC33" s="26"/>
      <c r="BD33" s="26"/>
      <c r="BE33" s="26"/>
      <c r="BF33" s="26"/>
      <c r="BG33" s="26"/>
      <c r="BH33" s="26"/>
      <c r="BI33" s="25"/>
      <c r="BJ33" s="30"/>
    </row>
    <row r="34" spans="1:62" ht="16.5" thickBot="1" x14ac:dyDescent="0.3">
      <c r="A34" s="313"/>
      <c r="B34" s="384" t="s">
        <v>269</v>
      </c>
      <c r="C34" s="259" t="s">
        <v>97</v>
      </c>
      <c r="D34" s="259">
        <v>100</v>
      </c>
      <c r="E34" s="259">
        <v>40</v>
      </c>
      <c r="F34" s="259">
        <v>60</v>
      </c>
      <c r="G34" s="29" t="s">
        <v>75</v>
      </c>
      <c r="H34" s="30"/>
      <c r="I34" s="31">
        <v>4</v>
      </c>
      <c r="J34" s="31">
        <v>2</v>
      </c>
      <c r="K34" s="31">
        <v>4</v>
      </c>
      <c r="L34" s="31">
        <v>2</v>
      </c>
      <c r="M34" s="31">
        <v>4</v>
      </c>
      <c r="N34" s="31">
        <v>2</v>
      </c>
      <c r="O34" s="32">
        <v>4</v>
      </c>
      <c r="P34" s="32">
        <v>2</v>
      </c>
      <c r="Q34" s="24">
        <v>2</v>
      </c>
      <c r="R34" s="32">
        <v>2</v>
      </c>
      <c r="S34" s="32">
        <v>2</v>
      </c>
      <c r="T34" s="32">
        <v>2</v>
      </c>
      <c r="U34" s="32">
        <v>2</v>
      </c>
      <c r="V34" s="32">
        <v>2</v>
      </c>
      <c r="W34" s="32">
        <v>2</v>
      </c>
      <c r="X34" s="32">
        <v>2</v>
      </c>
      <c r="Y34" s="25"/>
      <c r="Z34" s="25">
        <f>SUM(H34:Y34)</f>
        <v>40</v>
      </c>
      <c r="AA34" s="25"/>
      <c r="AB34" s="32"/>
      <c r="AC34" s="32">
        <v>2</v>
      </c>
      <c r="AD34" s="32">
        <v>2</v>
      </c>
      <c r="AE34" s="32">
        <v>4</v>
      </c>
      <c r="AF34" s="32">
        <v>2</v>
      </c>
      <c r="AG34" s="32">
        <v>2</v>
      </c>
      <c r="AH34" s="24">
        <v>2</v>
      </c>
      <c r="AI34" s="32">
        <v>2</v>
      </c>
      <c r="AJ34" s="24">
        <v>2</v>
      </c>
      <c r="AK34" s="33">
        <v>2</v>
      </c>
      <c r="AL34" s="32">
        <v>2</v>
      </c>
      <c r="AM34" s="31">
        <v>2</v>
      </c>
      <c r="AN34" s="31">
        <v>2</v>
      </c>
      <c r="AO34" s="31">
        <v>4</v>
      </c>
      <c r="AP34" s="31">
        <v>2</v>
      </c>
      <c r="AQ34" s="32">
        <v>2</v>
      </c>
      <c r="AR34" s="377">
        <v>4</v>
      </c>
      <c r="AS34" s="377">
        <v>6</v>
      </c>
      <c r="AT34" s="383">
        <v>2</v>
      </c>
      <c r="AU34" s="31">
        <v>2</v>
      </c>
      <c r="AV34" s="31">
        <v>4</v>
      </c>
      <c r="AW34" s="31">
        <v>4</v>
      </c>
      <c r="AX34" s="377">
        <v>4</v>
      </c>
      <c r="AY34" s="383"/>
      <c r="AZ34" s="31"/>
      <c r="BA34" s="26"/>
      <c r="BB34" s="26"/>
      <c r="BC34" s="26"/>
      <c r="BD34" s="26"/>
      <c r="BE34" s="26"/>
      <c r="BF34" s="26"/>
      <c r="BG34" s="26"/>
      <c r="BH34" s="26"/>
      <c r="BI34" s="25"/>
      <c r="BJ34" s="30">
        <f>SUM(AB34:BI34)</f>
        <v>60</v>
      </c>
    </row>
    <row r="35" spans="1:62" ht="16.5" thickBot="1" x14ac:dyDescent="0.3">
      <c r="A35" s="313"/>
      <c r="B35" s="384"/>
      <c r="C35" s="260"/>
      <c r="D35" s="260"/>
      <c r="E35" s="260"/>
      <c r="F35" s="260"/>
      <c r="G35" s="29" t="s">
        <v>76</v>
      </c>
      <c r="H35" s="30"/>
      <c r="I35" s="31"/>
      <c r="J35" s="31"/>
      <c r="K35" s="31"/>
      <c r="L35" s="31"/>
      <c r="M35" s="31"/>
      <c r="N35" s="31"/>
      <c r="O35" s="32"/>
      <c r="P35" s="32"/>
      <c r="Q35" s="24"/>
      <c r="R35" s="32"/>
      <c r="S35" s="32"/>
      <c r="T35" s="32"/>
      <c r="U35" s="32"/>
      <c r="V35" s="32"/>
      <c r="W35" s="32"/>
      <c r="X35" s="32"/>
      <c r="Y35" s="25"/>
      <c r="Z35" s="25"/>
      <c r="AA35" s="25"/>
      <c r="AB35" s="32"/>
      <c r="AC35" s="32"/>
      <c r="AD35" s="32"/>
      <c r="AE35" s="32"/>
      <c r="AF35" s="32"/>
      <c r="AG35" s="32"/>
      <c r="AH35" s="24"/>
      <c r="AI35" s="32"/>
      <c r="AJ35" s="24"/>
      <c r="AK35" s="33"/>
      <c r="AL35" s="32"/>
      <c r="AM35" s="31"/>
      <c r="AN35" s="31"/>
      <c r="AO35" s="31"/>
      <c r="AP35" s="31"/>
      <c r="AQ35" s="32"/>
      <c r="AR35" s="377"/>
      <c r="AS35" s="377"/>
      <c r="AT35" s="383"/>
      <c r="AU35" s="31"/>
      <c r="AV35" s="31"/>
      <c r="AW35" s="31"/>
      <c r="AX35" s="377"/>
      <c r="AY35" s="383"/>
      <c r="AZ35" s="31"/>
      <c r="BA35" s="26"/>
      <c r="BB35" s="26"/>
      <c r="BC35" s="26"/>
      <c r="BD35" s="26"/>
      <c r="BE35" s="26"/>
      <c r="BF35" s="26"/>
      <c r="BG35" s="26"/>
      <c r="BH35" s="26"/>
      <c r="BI35" s="25"/>
      <c r="BJ35" s="30"/>
    </row>
    <row r="36" spans="1:62" ht="16.5" thickBot="1" x14ac:dyDescent="0.3">
      <c r="A36" s="313"/>
      <c r="B36" s="384" t="s">
        <v>270</v>
      </c>
      <c r="C36" s="259" t="s">
        <v>99</v>
      </c>
      <c r="D36" s="259">
        <v>94</v>
      </c>
      <c r="E36" s="259">
        <v>40</v>
      </c>
      <c r="F36" s="259">
        <v>54</v>
      </c>
      <c r="G36" s="29" t="s">
        <v>75</v>
      </c>
      <c r="H36" s="30"/>
      <c r="I36" s="31">
        <v>2</v>
      </c>
      <c r="J36" s="31">
        <v>2</v>
      </c>
      <c r="K36" s="31">
        <v>2</v>
      </c>
      <c r="L36" s="31">
        <v>4</v>
      </c>
      <c r="M36" s="31">
        <v>2</v>
      </c>
      <c r="N36" s="31">
        <v>2</v>
      </c>
      <c r="O36" s="32">
        <v>2</v>
      </c>
      <c r="P36" s="32">
        <v>2</v>
      </c>
      <c r="Q36" s="24">
        <v>4</v>
      </c>
      <c r="R36" s="32">
        <v>2</v>
      </c>
      <c r="S36" s="32">
        <v>4</v>
      </c>
      <c r="T36" s="32">
        <v>2</v>
      </c>
      <c r="U36" s="32">
        <v>2</v>
      </c>
      <c r="V36" s="32">
        <v>2</v>
      </c>
      <c r="W36" s="32">
        <v>2</v>
      </c>
      <c r="X36" s="32">
        <v>4</v>
      </c>
      <c r="Y36" s="25"/>
      <c r="Z36" s="25">
        <f>SUM(H36:Y36)</f>
        <v>40</v>
      </c>
      <c r="AA36" s="25"/>
      <c r="AB36" s="33"/>
      <c r="AC36" s="34">
        <v>2</v>
      </c>
      <c r="AD36" s="34">
        <v>2</v>
      </c>
      <c r="AE36" s="34">
        <v>4</v>
      </c>
      <c r="AF36" s="34">
        <v>2</v>
      </c>
      <c r="AG36" s="34">
        <v>2</v>
      </c>
      <c r="AH36" s="34">
        <v>2</v>
      </c>
      <c r="AI36" s="34">
        <v>4</v>
      </c>
      <c r="AJ36" s="34">
        <v>2</v>
      </c>
      <c r="AK36" s="34">
        <v>2</v>
      </c>
      <c r="AL36" s="34">
        <v>2</v>
      </c>
      <c r="AM36" s="35">
        <v>2</v>
      </c>
      <c r="AN36" s="35">
        <v>4</v>
      </c>
      <c r="AO36" s="35">
        <v>2</v>
      </c>
      <c r="AP36" s="35">
        <v>2</v>
      </c>
      <c r="AQ36" s="34">
        <v>2</v>
      </c>
      <c r="AR36" s="35">
        <v>2</v>
      </c>
      <c r="AS36" s="35">
        <v>4</v>
      </c>
      <c r="AT36" s="35">
        <v>2</v>
      </c>
      <c r="AU36" s="35">
        <v>2</v>
      </c>
      <c r="AV36" s="35">
        <v>2</v>
      </c>
      <c r="AW36" s="35">
        <v>2</v>
      </c>
      <c r="AX36" s="377">
        <v>4</v>
      </c>
      <c r="AY36" s="383"/>
      <c r="AZ36" s="31"/>
      <c r="BA36" s="26"/>
      <c r="BB36" s="26"/>
      <c r="BC36" s="26"/>
      <c r="BD36" s="26"/>
      <c r="BE36" s="26"/>
      <c r="BF36" s="26"/>
      <c r="BG36" s="26"/>
      <c r="BH36" s="26"/>
      <c r="BI36" s="25"/>
      <c r="BJ36" s="30">
        <f>SUM(AB36:BI36)</f>
        <v>54</v>
      </c>
    </row>
    <row r="37" spans="1:62" ht="16.5" thickBot="1" x14ac:dyDescent="0.3">
      <c r="A37" s="313"/>
      <c r="B37" s="384"/>
      <c r="C37" s="260"/>
      <c r="D37" s="260"/>
      <c r="E37" s="260"/>
      <c r="F37" s="260"/>
      <c r="G37" s="29" t="s">
        <v>76</v>
      </c>
      <c r="H37" s="30"/>
      <c r="I37" s="31"/>
      <c r="J37" s="31"/>
      <c r="K37" s="31"/>
      <c r="L37" s="31"/>
      <c r="M37" s="31"/>
      <c r="N37" s="31"/>
      <c r="O37" s="32"/>
      <c r="P37" s="32"/>
      <c r="Q37" s="24"/>
      <c r="R37" s="32"/>
      <c r="S37" s="32"/>
      <c r="T37" s="32"/>
      <c r="U37" s="32"/>
      <c r="V37" s="32"/>
      <c r="W37" s="32"/>
      <c r="X37" s="32"/>
      <c r="Y37" s="25"/>
      <c r="Z37" s="25"/>
      <c r="AA37" s="25"/>
      <c r="AB37" s="32"/>
      <c r="AC37" s="32"/>
      <c r="AD37" s="32"/>
      <c r="AE37" s="32"/>
      <c r="AF37" s="32"/>
      <c r="AG37" s="32"/>
      <c r="AH37" s="24"/>
      <c r="AI37" s="32"/>
      <c r="AJ37" s="24"/>
      <c r="AK37" s="33"/>
      <c r="AL37" s="32"/>
      <c r="AM37" s="31"/>
      <c r="AN37" s="31"/>
      <c r="AO37" s="31"/>
      <c r="AP37" s="31"/>
      <c r="AQ37" s="32"/>
      <c r="AR37" s="377"/>
      <c r="AS37" s="377"/>
      <c r="AT37" s="383"/>
      <c r="AU37" s="31"/>
      <c r="AV37" s="31"/>
      <c r="AW37" s="387"/>
      <c r="AX37" s="377"/>
      <c r="AY37" s="383"/>
      <c r="AZ37" s="31"/>
      <c r="BA37" s="26"/>
      <c r="BB37" s="26"/>
      <c r="BC37" s="26"/>
      <c r="BD37" s="26"/>
      <c r="BE37" s="26"/>
      <c r="BF37" s="26"/>
      <c r="BG37" s="26"/>
      <c r="BH37" s="26"/>
      <c r="BI37" s="25"/>
      <c r="BJ37" s="30"/>
    </row>
    <row r="38" spans="1:62" ht="16.5" thickBot="1" x14ac:dyDescent="0.3">
      <c r="A38" s="313"/>
      <c r="B38" s="351" t="s">
        <v>100</v>
      </c>
      <c r="C38" s="353" t="s">
        <v>101</v>
      </c>
      <c r="D38" s="225"/>
      <c r="E38" s="225"/>
      <c r="F38" s="225"/>
      <c r="G38" s="390"/>
      <c r="H38" s="37"/>
      <c r="I38" s="38"/>
      <c r="J38" s="38"/>
      <c r="K38" s="38"/>
      <c r="L38" s="38"/>
      <c r="M38" s="38"/>
      <c r="N38" s="38"/>
      <c r="O38" s="39"/>
      <c r="P38" s="39"/>
      <c r="Q38" s="24"/>
      <c r="R38" s="39"/>
      <c r="S38" s="39"/>
      <c r="T38" s="39"/>
      <c r="U38" s="39"/>
      <c r="V38" s="39"/>
      <c r="W38" s="39"/>
      <c r="X38" s="39"/>
      <c r="Y38" s="25"/>
      <c r="Z38" s="25"/>
      <c r="AA38" s="25"/>
      <c r="AB38" s="39"/>
      <c r="AC38" s="39"/>
      <c r="AD38" s="39"/>
      <c r="AE38" s="39"/>
      <c r="AF38" s="39"/>
      <c r="AG38" s="39"/>
      <c r="AH38" s="24"/>
      <c r="AI38" s="39"/>
      <c r="AJ38" s="24"/>
      <c r="AK38" s="39"/>
      <c r="AL38" s="38"/>
      <c r="AM38" s="38"/>
      <c r="AN38" s="38"/>
      <c r="AO38" s="38"/>
      <c r="AP38" s="39"/>
      <c r="AQ38" s="38"/>
      <c r="AR38" s="377"/>
      <c r="AS38" s="377"/>
      <c r="AT38" s="38"/>
      <c r="AU38" s="38"/>
      <c r="AV38" s="391"/>
      <c r="AW38" s="38"/>
      <c r="AX38" s="377"/>
      <c r="AY38" s="38"/>
      <c r="AZ38" s="38"/>
      <c r="BA38" s="26"/>
      <c r="BB38" s="26"/>
      <c r="BC38" s="26"/>
      <c r="BD38" s="26"/>
      <c r="BE38" s="26"/>
      <c r="BF38" s="26"/>
      <c r="BG38" s="26"/>
      <c r="BH38" s="26"/>
      <c r="BI38" s="25"/>
      <c r="BJ38" s="37"/>
    </row>
    <row r="39" spans="1:62" ht="16.5" thickBot="1" x14ac:dyDescent="0.3">
      <c r="A39" s="313"/>
      <c r="B39" s="338"/>
      <c r="C39" s="354"/>
      <c r="D39" s="226"/>
      <c r="E39" s="226"/>
      <c r="F39" s="226"/>
      <c r="G39" s="392"/>
      <c r="H39" s="37"/>
      <c r="I39" s="38"/>
      <c r="J39" s="38"/>
      <c r="K39" s="38"/>
      <c r="L39" s="38"/>
      <c r="M39" s="38"/>
      <c r="N39" s="38"/>
      <c r="O39" s="39"/>
      <c r="P39" s="39"/>
      <c r="Q39" s="24"/>
      <c r="R39" s="39"/>
      <c r="S39" s="39"/>
      <c r="T39" s="39"/>
      <c r="U39" s="39"/>
      <c r="V39" s="39"/>
      <c r="W39" s="39"/>
      <c r="X39" s="39"/>
      <c r="Y39" s="25"/>
      <c r="Z39" s="25"/>
      <c r="AA39" s="25"/>
      <c r="AB39" s="39"/>
      <c r="AC39" s="39"/>
      <c r="AD39" s="39"/>
      <c r="AE39" s="39"/>
      <c r="AF39" s="39"/>
      <c r="AG39" s="39"/>
      <c r="AH39" s="24"/>
      <c r="AI39" s="39"/>
      <c r="AJ39" s="24"/>
      <c r="AK39" s="39"/>
      <c r="AL39" s="38"/>
      <c r="AM39" s="38"/>
      <c r="AN39" s="38"/>
      <c r="AO39" s="38"/>
      <c r="AP39" s="39"/>
      <c r="AQ39" s="38"/>
      <c r="AR39" s="377"/>
      <c r="AS39" s="377"/>
      <c r="AT39" s="38"/>
      <c r="AU39" s="38"/>
      <c r="AV39" s="391"/>
      <c r="AW39" s="38"/>
      <c r="AX39" s="377"/>
      <c r="AY39" s="38"/>
      <c r="AZ39" s="38"/>
      <c r="BA39" s="26"/>
      <c r="BB39" s="26"/>
      <c r="BC39" s="26"/>
      <c r="BD39" s="26"/>
      <c r="BE39" s="26"/>
      <c r="BF39" s="26"/>
      <c r="BG39" s="26"/>
      <c r="BH39" s="26"/>
      <c r="BI39" s="25"/>
      <c r="BJ39" s="37"/>
    </row>
    <row r="40" spans="1:62" ht="16.5" thickBot="1" x14ac:dyDescent="0.3">
      <c r="A40" s="313"/>
      <c r="B40" s="393" t="s">
        <v>271</v>
      </c>
      <c r="C40" s="315" t="s">
        <v>213</v>
      </c>
      <c r="D40" s="315">
        <v>39</v>
      </c>
      <c r="E40" s="315">
        <v>18</v>
      </c>
      <c r="F40" s="315">
        <v>21</v>
      </c>
      <c r="G40" s="29" t="s">
        <v>75</v>
      </c>
      <c r="H40" s="394"/>
      <c r="I40" s="383">
        <v>2</v>
      </c>
      <c r="J40" s="383"/>
      <c r="K40" s="383">
        <v>2</v>
      </c>
      <c r="L40" s="383"/>
      <c r="M40" s="383">
        <v>2</v>
      </c>
      <c r="N40" s="383"/>
      <c r="O40" s="33">
        <v>2</v>
      </c>
      <c r="P40" s="33"/>
      <c r="Q40" s="24"/>
      <c r="R40" s="33">
        <v>2</v>
      </c>
      <c r="S40" s="33"/>
      <c r="T40" s="33">
        <v>2</v>
      </c>
      <c r="U40" s="33"/>
      <c r="V40" s="33">
        <v>2</v>
      </c>
      <c r="W40" s="33"/>
      <c r="X40" s="33">
        <v>2</v>
      </c>
      <c r="Y40" s="33">
        <v>2</v>
      </c>
      <c r="Z40" s="33">
        <f>SUM(H40:Y40)</f>
        <v>18</v>
      </c>
      <c r="AA40" s="33"/>
      <c r="AB40" s="33"/>
      <c r="AC40" s="33">
        <v>2</v>
      </c>
      <c r="AD40" s="33"/>
      <c r="AE40" s="33">
        <v>2</v>
      </c>
      <c r="AF40" s="33"/>
      <c r="AG40" s="33">
        <v>2</v>
      </c>
      <c r="AH40" s="24"/>
      <c r="AI40" s="33">
        <v>2</v>
      </c>
      <c r="AJ40" s="24"/>
      <c r="AK40" s="33">
        <v>2</v>
      </c>
      <c r="AL40" s="383"/>
      <c r="AM40" s="383">
        <v>2</v>
      </c>
      <c r="AN40" s="383"/>
      <c r="AO40" s="383">
        <v>2</v>
      </c>
      <c r="AP40" s="33"/>
      <c r="AQ40" s="383">
        <v>2</v>
      </c>
      <c r="AR40" s="377"/>
      <c r="AS40" s="377"/>
      <c r="AT40" s="383">
        <v>2</v>
      </c>
      <c r="AU40" s="383"/>
      <c r="AV40" s="383">
        <v>2</v>
      </c>
      <c r="AW40" s="383"/>
      <c r="AX40" s="377">
        <v>1</v>
      </c>
      <c r="AY40" s="383"/>
      <c r="AZ40" s="383"/>
      <c r="BA40" s="383"/>
      <c r="BB40" s="383"/>
      <c r="BC40" s="383"/>
      <c r="BD40" s="383"/>
      <c r="BE40" s="383"/>
      <c r="BF40" s="383"/>
      <c r="BG40" s="383"/>
      <c r="BH40" s="383"/>
      <c r="BI40" s="33"/>
      <c r="BJ40" s="394">
        <f>SUM(AB40:AZ40)</f>
        <v>21</v>
      </c>
    </row>
    <row r="41" spans="1:62" ht="16.5" thickBot="1" x14ac:dyDescent="0.3">
      <c r="A41" s="313"/>
      <c r="B41" s="395"/>
      <c r="C41" s="316"/>
      <c r="D41" s="316"/>
      <c r="E41" s="316"/>
      <c r="F41" s="316"/>
      <c r="G41" s="29" t="s">
        <v>76</v>
      </c>
      <c r="H41" s="394"/>
      <c r="I41" s="383"/>
      <c r="J41" s="383"/>
      <c r="K41" s="383"/>
      <c r="L41" s="383"/>
      <c r="M41" s="383"/>
      <c r="N41" s="383"/>
      <c r="O41" s="33"/>
      <c r="P41" s="33"/>
      <c r="Q41" s="24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24"/>
      <c r="AI41" s="33"/>
      <c r="AJ41" s="24"/>
      <c r="AK41" s="33"/>
      <c r="AL41" s="383"/>
      <c r="AM41" s="383"/>
      <c r="AN41" s="383"/>
      <c r="AO41" s="383"/>
      <c r="AP41" s="33"/>
      <c r="AQ41" s="383"/>
      <c r="AR41" s="377"/>
      <c r="AS41" s="377"/>
      <c r="AT41" s="383"/>
      <c r="AU41" s="383"/>
      <c r="AV41" s="396"/>
      <c r="AW41" s="383"/>
      <c r="AX41" s="377"/>
      <c r="AY41" s="383"/>
      <c r="AZ41" s="383"/>
      <c r="BA41" s="383"/>
      <c r="BB41" s="383"/>
      <c r="BC41" s="383"/>
      <c r="BD41" s="383"/>
      <c r="BE41" s="383"/>
      <c r="BF41" s="383"/>
      <c r="BG41" s="383"/>
      <c r="BH41" s="383"/>
      <c r="BI41" s="33"/>
      <c r="BJ41" s="394"/>
    </row>
    <row r="42" spans="1:62" ht="16.5" thickBot="1" x14ac:dyDescent="0.3">
      <c r="A42" s="313"/>
      <c r="B42" s="283" t="s">
        <v>102</v>
      </c>
      <c r="C42" s="284"/>
      <c r="D42" s="284"/>
      <c r="E42" s="284"/>
      <c r="F42" s="284"/>
      <c r="G42" s="285"/>
      <c r="H42" s="233"/>
      <c r="I42" s="232">
        <f t="shared" ref="I42:P42" si="0">SUM(I10+I14+I16+I18+I20+I22+I26+I28+I32+I34+I36+I40)</f>
        <v>36</v>
      </c>
      <c r="J42" s="233">
        <f t="shared" si="0"/>
        <v>36</v>
      </c>
      <c r="K42" s="232">
        <f t="shared" si="0"/>
        <v>36</v>
      </c>
      <c r="L42" s="233">
        <f t="shared" si="0"/>
        <v>36</v>
      </c>
      <c r="M42" s="232">
        <f t="shared" si="0"/>
        <v>36</v>
      </c>
      <c r="N42" s="233">
        <f t="shared" si="0"/>
        <v>36</v>
      </c>
      <c r="O42" s="43">
        <f t="shared" si="0"/>
        <v>36</v>
      </c>
      <c r="P42" s="44">
        <f t="shared" si="0"/>
        <v>36</v>
      </c>
      <c r="Q42" s="397">
        <f>SUM(Q10+Q14+Q16+Q18+Q20+Q22+Q26+Q28+Q32+Q34+Q36)</f>
        <v>36</v>
      </c>
      <c r="R42" s="44">
        <f t="shared" ref="R42:Y42" si="1">SUM(R10+R14+R16+R18+R20+R22+R26+R28+R32+R34+R36+R40)</f>
        <v>36</v>
      </c>
      <c r="S42" s="43">
        <f t="shared" si="1"/>
        <v>36</v>
      </c>
      <c r="T42" s="44">
        <f t="shared" si="1"/>
        <v>36</v>
      </c>
      <c r="U42" s="43">
        <f t="shared" si="1"/>
        <v>36</v>
      </c>
      <c r="V42" s="44">
        <f t="shared" si="1"/>
        <v>36</v>
      </c>
      <c r="W42" s="43">
        <f t="shared" si="1"/>
        <v>36</v>
      </c>
      <c r="X42" s="44">
        <f t="shared" si="1"/>
        <v>36</v>
      </c>
      <c r="Y42" s="45">
        <f t="shared" si="1"/>
        <v>36</v>
      </c>
      <c r="Z42" s="398">
        <f>SUM(H42:Y42)</f>
        <v>612</v>
      </c>
      <c r="AA42" s="44"/>
      <c r="AB42" s="43"/>
      <c r="AC42" s="44">
        <f>SUM(AC7:AC41)</f>
        <v>36</v>
      </c>
      <c r="AD42" s="43">
        <f>SUM(AD7:AD41)</f>
        <v>36</v>
      </c>
      <c r="AE42" s="44">
        <f>SUM(AE10:AE41)</f>
        <v>36</v>
      </c>
      <c r="AF42" s="43">
        <f t="shared" ref="AF42:AN42" si="2">SUM(AF7:AF41)</f>
        <v>36</v>
      </c>
      <c r="AG42" s="44">
        <f t="shared" si="2"/>
        <v>36</v>
      </c>
      <c r="AH42" s="397">
        <f t="shared" si="2"/>
        <v>36</v>
      </c>
      <c r="AI42" s="44">
        <f t="shared" si="2"/>
        <v>36</v>
      </c>
      <c r="AJ42" s="397">
        <f t="shared" si="2"/>
        <v>36</v>
      </c>
      <c r="AK42" s="44">
        <f t="shared" si="2"/>
        <v>36</v>
      </c>
      <c r="AL42" s="232">
        <f t="shared" si="2"/>
        <v>36</v>
      </c>
      <c r="AM42" s="233">
        <f t="shared" si="2"/>
        <v>36</v>
      </c>
      <c r="AN42" s="232">
        <f t="shared" si="2"/>
        <v>36</v>
      </c>
      <c r="AO42" s="233">
        <f t="shared" ref="AO42:AX42" si="3">SUM(AO10:AO41)</f>
        <v>36</v>
      </c>
      <c r="AP42" s="43">
        <f t="shared" si="3"/>
        <v>36</v>
      </c>
      <c r="AQ42" s="233">
        <f t="shared" si="3"/>
        <v>36</v>
      </c>
      <c r="AR42" s="399">
        <f t="shared" si="3"/>
        <v>36</v>
      </c>
      <c r="AS42" s="46">
        <f t="shared" si="3"/>
        <v>36</v>
      </c>
      <c r="AT42" s="232">
        <f t="shared" si="3"/>
        <v>36</v>
      </c>
      <c r="AU42" s="233">
        <f t="shared" si="3"/>
        <v>36</v>
      </c>
      <c r="AV42" s="233">
        <f t="shared" si="3"/>
        <v>36</v>
      </c>
      <c r="AW42" s="232">
        <f t="shared" si="3"/>
        <v>36</v>
      </c>
      <c r="AX42" s="46">
        <f t="shared" si="3"/>
        <v>36</v>
      </c>
      <c r="AY42" s="232"/>
      <c r="AZ42" s="233"/>
      <c r="BA42" s="400" t="e">
        <f>SUM(#REF!+BA10+BA14+BA16+BA32+BA18+BA20+BA22+BA34+BA26+BA36+BA28+#REF!)</f>
        <v>#REF!</v>
      </c>
      <c r="BB42" s="401" t="e">
        <f>SUM(#REF!+BB10+BB14+BB16+BB32+BB18+BB20+BB22+BB34+BB26+BB36+BB28+#REF!)</f>
        <v>#REF!</v>
      </c>
      <c r="BC42" s="401" t="e">
        <f>SUM(#REF!+BC10+BC14+BC16+BC32+BC18+BC20+BC22+BC34+BC26+BC36+BC28+#REF!)</f>
        <v>#REF!</v>
      </c>
      <c r="BD42" s="401" t="e">
        <f>SUM(#REF!+BD10+BD14+BD16+BD32+BD18+BD20+BD22+BD34+BD26+BD36+BD28+#REF!)</f>
        <v>#REF!</v>
      </c>
      <c r="BE42" s="401" t="e">
        <f>SUM(#REF!+BE10+BE14+BE16+BE32+BE18+BE20+BE22+BE34+BE26+BE36+BE28+#REF!)</f>
        <v>#REF!</v>
      </c>
      <c r="BF42" s="401" t="e">
        <f>SUM(#REF!+BF10+BF14+BF16+BF32+BF18+BF20+BF22+BF34+BF26+BF36+BF28+#REF!)</f>
        <v>#REF!</v>
      </c>
      <c r="BG42" s="401" t="e">
        <f>SUM(#REF!+BG10+BG14+BG16+BG32+BG18+BG20+BG22+BG34+BG26+BG36+BG28+#REF!)</f>
        <v>#REF!</v>
      </c>
      <c r="BH42" s="401" t="e">
        <f>SUM(#REF!+BH10+BH14+BH16+BH32+BH18+BH20+BH22+BH34+BH26+BH36+BH28+#REF!)</f>
        <v>#REF!</v>
      </c>
      <c r="BI42" s="402" t="e">
        <f>SUM(#REF!+BI10+BI14+BI16+BI32+BI18+BI20+BI22+BI34+BI26+BI36+BI28+#REF!)</f>
        <v>#REF!</v>
      </c>
      <c r="BJ42" s="47">
        <f>SUM(AC42:AZ42)</f>
        <v>792</v>
      </c>
    </row>
    <row r="43" spans="1:62" ht="16.5" thickBot="1" x14ac:dyDescent="0.3">
      <c r="A43" s="313"/>
      <c r="B43" s="364"/>
      <c r="C43" s="365"/>
      <c r="D43" s="365"/>
      <c r="E43" s="365"/>
      <c r="F43" s="365"/>
      <c r="G43" s="366"/>
      <c r="H43" s="233"/>
      <c r="I43" s="233"/>
      <c r="J43" s="233"/>
      <c r="K43" s="233"/>
      <c r="L43" s="233"/>
      <c r="M43" s="233"/>
      <c r="N43" s="233"/>
      <c r="O43" s="44"/>
      <c r="P43" s="44"/>
      <c r="Q43" s="346"/>
      <c r="R43" s="44"/>
      <c r="S43" s="44"/>
      <c r="T43" s="44"/>
      <c r="U43" s="44"/>
      <c r="V43" s="44"/>
      <c r="W43" s="44"/>
      <c r="X43" s="44"/>
      <c r="Y43" s="403" t="s">
        <v>103</v>
      </c>
      <c r="Z43" s="45"/>
      <c r="AA43" s="404" t="s">
        <v>103</v>
      </c>
      <c r="AB43" s="44"/>
      <c r="AC43" s="44"/>
      <c r="AD43" s="44"/>
      <c r="AE43" s="44"/>
      <c r="AF43" s="44"/>
      <c r="AG43" s="44"/>
      <c r="AH43" s="227"/>
      <c r="AI43" s="44"/>
      <c r="AJ43" s="227"/>
      <c r="AK43" s="44"/>
      <c r="AL43" s="233"/>
      <c r="AM43" s="233"/>
      <c r="AN43" s="233"/>
      <c r="AO43" s="233"/>
      <c r="AP43" s="44"/>
      <c r="AQ43" s="233"/>
      <c r="AR43" s="46"/>
      <c r="AS43" s="46"/>
      <c r="AT43" s="233"/>
      <c r="AU43" s="233"/>
      <c r="AV43" s="49"/>
      <c r="AW43" s="233"/>
      <c r="AX43" s="405"/>
      <c r="AY43" s="363" t="s">
        <v>104</v>
      </c>
      <c r="AZ43" s="363" t="s">
        <v>105</v>
      </c>
      <c r="BA43" s="50"/>
      <c r="BB43" s="51"/>
      <c r="BC43" s="51"/>
      <c r="BD43" s="51"/>
      <c r="BE43" s="51"/>
      <c r="BF43" s="51"/>
      <c r="BG43" s="51"/>
      <c r="BH43" s="51"/>
      <c r="BI43" s="52"/>
      <c r="BJ43" s="53"/>
    </row>
    <row r="44" spans="1:62" ht="16.5" thickBot="1" x14ac:dyDescent="0.3">
      <c r="A44" s="313"/>
      <c r="B44" s="273" t="s">
        <v>106</v>
      </c>
      <c r="C44" s="274"/>
      <c r="D44" s="274"/>
      <c r="E44" s="274"/>
      <c r="F44" s="274"/>
      <c r="G44" s="275"/>
      <c r="H44" s="233"/>
      <c r="I44" s="233"/>
      <c r="J44" s="233"/>
      <c r="K44" s="233"/>
      <c r="L44" s="233"/>
      <c r="M44" s="233"/>
      <c r="N44" s="233"/>
      <c r="O44" s="44"/>
      <c r="P44" s="44"/>
      <c r="Q44" s="346"/>
      <c r="R44" s="44"/>
      <c r="S44" s="44"/>
      <c r="T44" s="44"/>
      <c r="U44" s="44"/>
      <c r="V44" s="44"/>
      <c r="W44" s="44"/>
      <c r="X44" s="44"/>
      <c r="Y44" s="403"/>
      <c r="Z44" s="45"/>
      <c r="AA44" s="404"/>
      <c r="AB44" s="44"/>
      <c r="AC44" s="44"/>
      <c r="AD44" s="44"/>
      <c r="AE44" s="44"/>
      <c r="AF44" s="44"/>
      <c r="AG44" s="44"/>
      <c r="AH44" s="227"/>
      <c r="AI44" s="44"/>
      <c r="AJ44" s="227"/>
      <c r="AK44" s="44"/>
      <c r="AL44" s="233"/>
      <c r="AM44" s="233"/>
      <c r="AN44" s="233"/>
      <c r="AO44" s="233"/>
      <c r="AP44" s="44"/>
      <c r="AQ44" s="233"/>
      <c r="AR44" s="46"/>
      <c r="AS44" s="46"/>
      <c r="AT44" s="233"/>
      <c r="AU44" s="233"/>
      <c r="AV44" s="49"/>
      <c r="AW44" s="233"/>
      <c r="AX44" s="405"/>
      <c r="AY44" s="363"/>
      <c r="AZ44" s="363"/>
      <c r="BA44" s="54"/>
      <c r="BB44" s="231"/>
      <c r="BC44" s="231"/>
      <c r="BD44" s="231"/>
      <c r="BE44" s="231"/>
      <c r="BF44" s="231"/>
      <c r="BG44" s="231"/>
      <c r="BH44" s="231"/>
      <c r="BI44" s="56"/>
      <c r="BJ44" s="57">
        <v>792</v>
      </c>
    </row>
    <row r="45" spans="1:62" ht="16.5" thickBot="1" x14ac:dyDescent="0.3">
      <c r="A45" s="313"/>
      <c r="B45" s="276"/>
      <c r="C45" s="277"/>
      <c r="D45" s="277"/>
      <c r="E45" s="277"/>
      <c r="F45" s="277"/>
      <c r="G45" s="278"/>
      <c r="H45" s="233"/>
      <c r="I45" s="233"/>
      <c r="J45" s="233"/>
      <c r="K45" s="233"/>
      <c r="L45" s="233"/>
      <c r="M45" s="233"/>
      <c r="N45" s="233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5"/>
      <c r="Z45" s="45"/>
      <c r="AA45" s="406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233"/>
      <c r="AM45" s="233"/>
      <c r="AN45" s="233"/>
      <c r="AO45" s="233"/>
      <c r="AP45" s="44"/>
      <c r="AQ45" s="233"/>
      <c r="AR45" s="233"/>
      <c r="AS45" s="233"/>
      <c r="AT45" s="233"/>
      <c r="AU45" s="233"/>
      <c r="AV45" s="49"/>
      <c r="AW45" s="233"/>
      <c r="AX45" s="233"/>
      <c r="AY45" s="359" t="s">
        <v>107</v>
      </c>
      <c r="AZ45" s="359" t="s">
        <v>108</v>
      </c>
      <c r="BA45" s="54"/>
      <c r="BB45" s="231"/>
      <c r="BC45" s="231"/>
      <c r="BD45" s="231"/>
      <c r="BE45" s="231"/>
      <c r="BF45" s="231"/>
      <c r="BG45" s="231"/>
      <c r="BH45" s="231"/>
      <c r="BI45" s="56"/>
      <c r="BJ45" s="57"/>
    </row>
    <row r="46" spans="1:62" ht="16.5" thickBot="1" x14ac:dyDescent="0.3">
      <c r="A46" s="313"/>
      <c r="B46" s="360" t="s">
        <v>109</v>
      </c>
      <c r="C46" s="361"/>
      <c r="D46" s="361"/>
      <c r="E46" s="361"/>
      <c r="F46" s="361"/>
      <c r="G46" s="362"/>
      <c r="H46" s="233"/>
      <c r="I46" s="233"/>
      <c r="J46" s="233"/>
      <c r="K46" s="233"/>
      <c r="L46" s="233"/>
      <c r="M46" s="233"/>
      <c r="N46" s="233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5"/>
      <c r="Z46" s="45"/>
      <c r="AA46" s="406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233"/>
      <c r="AM46" s="233"/>
      <c r="AN46" s="233"/>
      <c r="AO46" s="233"/>
      <c r="AP46" s="44"/>
      <c r="AQ46" s="233"/>
      <c r="AR46" s="233"/>
      <c r="AS46" s="233"/>
      <c r="AT46" s="233"/>
      <c r="AU46" s="233"/>
      <c r="AV46" s="49"/>
      <c r="AW46" s="233"/>
      <c r="AX46" s="233"/>
      <c r="AY46" s="359"/>
      <c r="AZ46" s="359"/>
      <c r="BA46" s="54"/>
      <c r="BB46" s="231"/>
      <c r="BC46" s="231"/>
      <c r="BD46" s="231"/>
      <c r="BE46" s="231"/>
      <c r="BF46" s="231"/>
      <c r="BG46" s="231"/>
      <c r="BH46" s="231"/>
      <c r="BI46" s="56"/>
      <c r="BJ46" s="57"/>
    </row>
    <row r="47" spans="1:62" ht="16.5" thickBot="1" x14ac:dyDescent="0.3">
      <c r="A47" s="314"/>
      <c r="B47" s="249"/>
      <c r="C47" s="250"/>
      <c r="D47" s="250"/>
      <c r="E47" s="250"/>
      <c r="F47" s="250"/>
      <c r="G47" s="251"/>
      <c r="H47" s="233"/>
      <c r="I47" s="233"/>
      <c r="J47" s="233"/>
      <c r="K47" s="233"/>
      <c r="L47" s="233"/>
      <c r="M47" s="233"/>
      <c r="N47" s="233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5"/>
      <c r="Z47" s="45"/>
      <c r="AA47" s="406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233"/>
      <c r="AM47" s="233"/>
      <c r="AN47" s="233"/>
      <c r="AO47" s="233"/>
      <c r="AP47" s="44"/>
      <c r="AQ47" s="233"/>
      <c r="AR47" s="233"/>
      <c r="AS47" s="233"/>
      <c r="AT47" s="233"/>
      <c r="AU47" s="233"/>
      <c r="AV47" s="49"/>
      <c r="AW47" s="233"/>
      <c r="AX47" s="233"/>
      <c r="AY47" s="359"/>
      <c r="AZ47" s="359"/>
      <c r="BA47" s="58"/>
      <c r="BB47" s="59"/>
      <c r="BC47" s="59"/>
      <c r="BD47" s="59"/>
      <c r="BE47" s="59"/>
      <c r="BF47" s="59"/>
      <c r="BG47" s="59"/>
      <c r="BH47" s="59"/>
      <c r="BI47" s="60"/>
      <c r="BJ47" s="61"/>
    </row>
    <row r="49" spans="1:62" ht="21.75" thickBot="1" x14ac:dyDescent="0.4">
      <c r="B49" s="422" t="s">
        <v>273</v>
      </c>
    </row>
    <row r="50" spans="1:62" ht="64.5" x14ac:dyDescent="0.25">
      <c r="A50" s="340" t="s">
        <v>0</v>
      </c>
      <c r="B50" s="342" t="s">
        <v>1</v>
      </c>
      <c r="C50" s="342" t="s">
        <v>2</v>
      </c>
      <c r="D50" s="342" t="s">
        <v>3</v>
      </c>
      <c r="E50" s="342" t="s">
        <v>208</v>
      </c>
      <c r="F50" s="342" t="s">
        <v>209</v>
      </c>
      <c r="G50" s="318" t="s">
        <v>6</v>
      </c>
      <c r="H50" s="370" t="s">
        <v>219</v>
      </c>
      <c r="I50" s="2" t="s">
        <v>220</v>
      </c>
      <c r="J50" s="2" t="s">
        <v>221</v>
      </c>
      <c r="K50" s="3" t="s">
        <v>222</v>
      </c>
      <c r="L50" s="2" t="s">
        <v>223</v>
      </c>
      <c r="M50" s="2" t="s">
        <v>224</v>
      </c>
      <c r="N50" s="2" t="s">
        <v>225</v>
      </c>
      <c r="O50" s="2" t="s">
        <v>226</v>
      </c>
      <c r="P50" s="4" t="s">
        <v>227</v>
      </c>
      <c r="Q50" s="5" t="s">
        <v>228</v>
      </c>
      <c r="R50" s="2" t="s">
        <v>229</v>
      </c>
      <c r="S50" s="2" t="s">
        <v>230</v>
      </c>
      <c r="T50" s="2" t="s">
        <v>231</v>
      </c>
      <c r="U50" s="2" t="s">
        <v>232</v>
      </c>
      <c r="V50" s="2" t="s">
        <v>233</v>
      </c>
      <c r="W50" s="2" t="s">
        <v>234</v>
      </c>
      <c r="X50" s="2" t="s">
        <v>235</v>
      </c>
      <c r="Y50" s="5" t="s">
        <v>236</v>
      </c>
      <c r="Z50" s="6" t="s">
        <v>24</v>
      </c>
      <c r="AA50" s="7" t="s">
        <v>237</v>
      </c>
      <c r="AB50" s="2" t="s">
        <v>238</v>
      </c>
      <c r="AC50" s="2" t="s">
        <v>239</v>
      </c>
      <c r="AD50" s="3" t="s">
        <v>240</v>
      </c>
      <c r="AE50" s="2" t="s">
        <v>241</v>
      </c>
      <c r="AF50" s="2" t="s">
        <v>242</v>
      </c>
      <c r="AG50" s="2" t="s">
        <v>243</v>
      </c>
      <c r="AH50" s="5" t="s">
        <v>244</v>
      </c>
      <c r="AI50" s="2" t="s">
        <v>245</v>
      </c>
      <c r="AJ50" s="5" t="s">
        <v>246</v>
      </c>
      <c r="AK50" s="2" t="s">
        <v>247</v>
      </c>
      <c r="AL50" s="3" t="s">
        <v>248</v>
      </c>
      <c r="AM50" s="2" t="s">
        <v>249</v>
      </c>
      <c r="AN50" s="2" t="s">
        <v>250</v>
      </c>
      <c r="AO50" s="2" t="s">
        <v>251</v>
      </c>
      <c r="AP50" s="3" t="s">
        <v>252</v>
      </c>
      <c r="AQ50" s="2" t="s">
        <v>253</v>
      </c>
      <c r="AR50" s="2" t="s">
        <v>254</v>
      </c>
      <c r="AS50" s="2" t="s">
        <v>255</v>
      </c>
      <c r="AT50" s="2" t="s">
        <v>256</v>
      </c>
      <c r="AU50" s="2" t="s">
        <v>257</v>
      </c>
      <c r="AV50" s="2" t="s">
        <v>258</v>
      </c>
      <c r="AW50" s="2" t="s">
        <v>259</v>
      </c>
      <c r="AX50" s="2" t="s">
        <v>260</v>
      </c>
      <c r="AY50" s="2" t="s">
        <v>261</v>
      </c>
      <c r="AZ50" s="8" t="s">
        <v>262</v>
      </c>
      <c r="BA50" s="9" t="s">
        <v>51</v>
      </c>
      <c r="BB50" s="9" t="s">
        <v>52</v>
      </c>
      <c r="BC50" s="9" t="s">
        <v>53</v>
      </c>
      <c r="BD50" s="9" t="s">
        <v>54</v>
      </c>
      <c r="BE50" s="9" t="s">
        <v>55</v>
      </c>
      <c r="BF50" s="9" t="s">
        <v>56</v>
      </c>
      <c r="BG50" s="9" t="s">
        <v>57</v>
      </c>
      <c r="BH50" s="9" t="s">
        <v>58</v>
      </c>
      <c r="BI50" s="9" t="s">
        <v>59</v>
      </c>
      <c r="BJ50" s="320" t="s">
        <v>60</v>
      </c>
    </row>
    <row r="51" spans="1:62" ht="16.5" thickBot="1" x14ac:dyDescent="0.3">
      <c r="A51" s="341"/>
      <c r="B51" s="319"/>
      <c r="C51" s="319"/>
      <c r="D51" s="319"/>
      <c r="E51" s="319"/>
      <c r="F51" s="319"/>
      <c r="G51" s="319"/>
      <c r="H51" s="295" t="s">
        <v>263</v>
      </c>
      <c r="I51" s="295"/>
      <c r="J51" s="295"/>
      <c r="K51" s="295"/>
      <c r="L51" s="295" t="s">
        <v>61</v>
      </c>
      <c r="M51" s="295"/>
      <c r="N51" s="295"/>
      <c r="O51" s="295"/>
      <c r="P51" s="295"/>
      <c r="Q51" s="10"/>
      <c r="R51" s="295" t="s">
        <v>62</v>
      </c>
      <c r="S51" s="295"/>
      <c r="T51" s="295"/>
      <c r="U51" s="295" t="s">
        <v>63</v>
      </c>
      <c r="V51" s="295"/>
      <c r="W51" s="295"/>
      <c r="X51" s="295"/>
      <c r="Y51" s="295"/>
      <c r="Z51" s="220"/>
      <c r="AA51" s="295" t="s">
        <v>64</v>
      </c>
      <c r="AB51" s="295"/>
      <c r="AC51" s="295"/>
      <c r="AD51" s="295"/>
      <c r="AE51" s="323" t="s">
        <v>65</v>
      </c>
      <c r="AF51" s="324"/>
      <c r="AG51" s="324"/>
      <c r="AH51" s="325"/>
      <c r="AI51" s="295" t="s">
        <v>66</v>
      </c>
      <c r="AJ51" s="295"/>
      <c r="AK51" s="295"/>
      <c r="AL51" s="295"/>
      <c r="AM51" s="295"/>
      <c r="AN51" s="295" t="s">
        <v>67</v>
      </c>
      <c r="AO51" s="295"/>
      <c r="AP51" s="295"/>
      <c r="AQ51" s="295"/>
      <c r="AR51" s="295" t="s">
        <v>68</v>
      </c>
      <c r="AS51" s="295"/>
      <c r="AT51" s="295"/>
      <c r="AU51" s="295"/>
      <c r="AV51" s="295" t="s">
        <v>69</v>
      </c>
      <c r="AW51" s="295"/>
      <c r="AX51" s="295"/>
      <c r="AY51" s="295"/>
      <c r="AZ51" s="295"/>
      <c r="BA51" s="295" t="s">
        <v>70</v>
      </c>
      <c r="BB51" s="295"/>
      <c r="BC51" s="295"/>
      <c r="BD51" s="295"/>
      <c r="BE51" s="295" t="s">
        <v>71</v>
      </c>
      <c r="BF51" s="295"/>
      <c r="BG51" s="295"/>
      <c r="BH51" s="295"/>
      <c r="BI51" s="295"/>
      <c r="BJ51" s="321"/>
    </row>
    <row r="52" spans="1:62" ht="22.5" customHeight="1" thickBot="1" x14ac:dyDescent="0.3">
      <c r="A52" s="341"/>
      <c r="B52" s="319"/>
      <c r="C52" s="319"/>
      <c r="D52" s="319"/>
      <c r="E52" s="319"/>
      <c r="F52" s="319"/>
      <c r="G52" s="319"/>
      <c r="H52" s="224">
        <v>35</v>
      </c>
      <c r="I52" s="13">
        <v>36</v>
      </c>
      <c r="J52" s="13">
        <v>37</v>
      </c>
      <c r="K52" s="13">
        <v>38</v>
      </c>
      <c r="L52" s="13">
        <v>39</v>
      </c>
      <c r="M52" s="13">
        <v>40</v>
      </c>
      <c r="N52" s="13">
        <v>41</v>
      </c>
      <c r="O52" s="14">
        <v>42</v>
      </c>
      <c r="P52" s="14">
        <v>43</v>
      </c>
      <c r="Q52" s="14">
        <v>44</v>
      </c>
      <c r="R52" s="14">
        <v>45</v>
      </c>
      <c r="S52" s="14">
        <v>46</v>
      </c>
      <c r="T52" s="14">
        <v>47</v>
      </c>
      <c r="U52" s="14">
        <v>48</v>
      </c>
      <c r="V52" s="14">
        <v>49</v>
      </c>
      <c r="W52" s="14">
        <v>50</v>
      </c>
      <c r="X52" s="14">
        <v>51</v>
      </c>
      <c r="Y52" s="15">
        <v>52</v>
      </c>
      <c r="Z52" s="15"/>
      <c r="AA52" s="15">
        <v>1</v>
      </c>
      <c r="AB52" s="14">
        <v>2</v>
      </c>
      <c r="AC52" s="14">
        <v>3</v>
      </c>
      <c r="AD52" s="14">
        <v>4</v>
      </c>
      <c r="AE52" s="16">
        <v>5</v>
      </c>
      <c r="AF52" s="17">
        <v>6</v>
      </c>
      <c r="AG52" s="17">
        <v>7</v>
      </c>
      <c r="AH52" s="17">
        <v>8</v>
      </c>
      <c r="AI52" s="14">
        <v>9</v>
      </c>
      <c r="AJ52" s="14">
        <v>10</v>
      </c>
      <c r="AK52" s="14">
        <v>11</v>
      </c>
      <c r="AL52" s="13">
        <v>12</v>
      </c>
      <c r="AM52" s="13">
        <v>13</v>
      </c>
      <c r="AN52" s="13">
        <v>14</v>
      </c>
      <c r="AO52" s="13">
        <v>15</v>
      </c>
      <c r="AP52" s="14">
        <v>16</v>
      </c>
      <c r="AQ52" s="13">
        <v>17</v>
      </c>
      <c r="AR52" s="13">
        <v>18</v>
      </c>
      <c r="AS52" s="13">
        <v>19</v>
      </c>
      <c r="AT52" s="13">
        <v>20</v>
      </c>
      <c r="AU52" s="13">
        <v>21</v>
      </c>
      <c r="AV52" s="13">
        <v>22</v>
      </c>
      <c r="AW52" s="13">
        <v>23</v>
      </c>
      <c r="AX52" s="13">
        <v>24</v>
      </c>
      <c r="AY52" s="13">
        <v>25</v>
      </c>
      <c r="AZ52" s="13">
        <v>26</v>
      </c>
      <c r="BA52" s="13">
        <v>27</v>
      </c>
      <c r="BB52" s="13">
        <v>28</v>
      </c>
      <c r="BC52" s="13">
        <v>29</v>
      </c>
      <c r="BD52" s="13">
        <v>30</v>
      </c>
      <c r="BE52" s="13">
        <v>31</v>
      </c>
      <c r="BF52" s="13">
        <v>32</v>
      </c>
      <c r="BG52" s="13">
        <v>33</v>
      </c>
      <c r="BH52" s="13">
        <v>34</v>
      </c>
      <c r="BI52" s="14">
        <v>35</v>
      </c>
      <c r="BJ52" s="322"/>
    </row>
    <row r="53" spans="1:62" ht="16.5" thickBot="1" x14ac:dyDescent="0.3">
      <c r="A53" s="341"/>
      <c r="B53" s="319"/>
      <c r="C53" s="319"/>
      <c r="D53" s="319"/>
      <c r="E53" s="319"/>
      <c r="F53" s="319"/>
      <c r="G53" s="319"/>
      <c r="H53" s="371" t="s">
        <v>264</v>
      </c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358"/>
      <c r="BJ53" s="322"/>
    </row>
    <row r="54" spans="1:62" ht="27.75" customHeight="1" thickBot="1" x14ac:dyDescent="0.3">
      <c r="A54" s="341"/>
      <c r="B54" s="319"/>
      <c r="C54" s="319"/>
      <c r="D54" s="343"/>
      <c r="E54" s="343"/>
      <c r="F54" s="343"/>
      <c r="G54" s="319"/>
      <c r="H54" s="224">
        <v>1</v>
      </c>
      <c r="I54" s="13">
        <v>2</v>
      </c>
      <c r="J54" s="13">
        <v>3</v>
      </c>
      <c r="K54" s="13">
        <v>4</v>
      </c>
      <c r="L54" s="13">
        <v>5</v>
      </c>
      <c r="M54" s="13">
        <v>6</v>
      </c>
      <c r="N54" s="13">
        <v>7</v>
      </c>
      <c r="O54" s="14">
        <v>8</v>
      </c>
      <c r="P54" s="14">
        <v>9</v>
      </c>
      <c r="Q54" s="18">
        <v>10</v>
      </c>
      <c r="R54" s="14">
        <v>11</v>
      </c>
      <c r="S54" s="14">
        <v>12</v>
      </c>
      <c r="T54" s="14">
        <v>13</v>
      </c>
      <c r="U54" s="14">
        <v>14</v>
      </c>
      <c r="V54" s="14">
        <v>15</v>
      </c>
      <c r="W54" s="14">
        <v>16</v>
      </c>
      <c r="X54" s="14">
        <v>17</v>
      </c>
      <c r="Y54" s="15">
        <v>18</v>
      </c>
      <c r="Z54" s="73"/>
      <c r="AA54" s="15">
        <v>19</v>
      </c>
      <c r="AB54" s="14">
        <v>20</v>
      </c>
      <c r="AC54" s="14">
        <v>21</v>
      </c>
      <c r="AD54" s="14">
        <v>22</v>
      </c>
      <c r="AE54" s="14">
        <v>23</v>
      </c>
      <c r="AF54" s="14">
        <v>24</v>
      </c>
      <c r="AG54" s="14">
        <v>25</v>
      </c>
      <c r="AH54" s="74">
        <v>26</v>
      </c>
      <c r="AI54" s="14">
        <v>27</v>
      </c>
      <c r="AJ54" s="18">
        <v>28</v>
      </c>
      <c r="AK54" s="14">
        <v>29</v>
      </c>
      <c r="AL54" s="13">
        <v>30</v>
      </c>
      <c r="AM54" s="13">
        <v>31</v>
      </c>
      <c r="AN54" s="13">
        <v>32</v>
      </c>
      <c r="AO54" s="13">
        <v>33</v>
      </c>
      <c r="AP54" s="14">
        <v>34</v>
      </c>
      <c r="AQ54" s="13">
        <v>35</v>
      </c>
      <c r="AR54" s="19">
        <v>36</v>
      </c>
      <c r="AS54" s="19">
        <v>37</v>
      </c>
      <c r="AT54" s="13">
        <v>38</v>
      </c>
      <c r="AU54" s="13">
        <v>39</v>
      </c>
      <c r="AV54" s="75">
        <v>40</v>
      </c>
      <c r="AW54" s="75">
        <v>41</v>
      </c>
      <c r="AX54" s="76">
        <v>42</v>
      </c>
      <c r="AY54" s="13">
        <v>43</v>
      </c>
      <c r="AZ54" s="13">
        <v>44</v>
      </c>
      <c r="BA54" s="76">
        <v>45</v>
      </c>
      <c r="BB54" s="13">
        <v>46</v>
      </c>
      <c r="BC54" s="13">
        <v>47</v>
      </c>
      <c r="BD54" s="13">
        <v>48</v>
      </c>
      <c r="BE54" s="13">
        <v>49</v>
      </c>
      <c r="BF54" s="13">
        <v>50</v>
      </c>
      <c r="BG54" s="13">
        <v>51</v>
      </c>
      <c r="BH54" s="13">
        <v>52</v>
      </c>
      <c r="BI54" s="14">
        <v>53</v>
      </c>
      <c r="BJ54" s="322"/>
    </row>
    <row r="55" spans="1:62" ht="19.5" thickBot="1" x14ac:dyDescent="0.3">
      <c r="A55" s="312" t="s">
        <v>275</v>
      </c>
      <c r="B55" s="356" t="s">
        <v>111</v>
      </c>
      <c r="C55" s="261" t="s">
        <v>112</v>
      </c>
      <c r="D55" s="261"/>
      <c r="E55" s="261"/>
      <c r="F55" s="261"/>
      <c r="G55" s="21" t="s">
        <v>75</v>
      </c>
      <c r="H55" s="77"/>
      <c r="I55" s="78"/>
      <c r="J55" s="78"/>
      <c r="K55" s="78"/>
      <c r="L55" s="78"/>
      <c r="M55" s="78"/>
      <c r="N55" s="78"/>
      <c r="O55" s="79"/>
      <c r="P55" s="79"/>
      <c r="Q55" s="80"/>
      <c r="R55" s="79"/>
      <c r="S55" s="79"/>
      <c r="T55" s="79"/>
      <c r="U55" s="79"/>
      <c r="V55" s="79"/>
      <c r="W55" s="79"/>
      <c r="X55" s="79"/>
      <c r="Y55" s="81"/>
      <c r="Z55" s="81"/>
      <c r="AA55" s="81"/>
      <c r="AB55" s="79"/>
      <c r="AC55" s="79"/>
      <c r="AD55" s="79"/>
      <c r="AE55" s="79"/>
      <c r="AF55" s="79"/>
      <c r="AG55" s="79"/>
      <c r="AH55" s="82"/>
      <c r="AI55" s="79"/>
      <c r="AJ55" s="80"/>
      <c r="AK55" s="79"/>
      <c r="AL55" s="79"/>
      <c r="AM55" s="79"/>
      <c r="AN55" s="79"/>
      <c r="AO55" s="79"/>
      <c r="AP55" s="79"/>
      <c r="AQ55" s="79"/>
      <c r="AR55" s="80"/>
      <c r="AS55" s="80"/>
      <c r="AT55" s="79"/>
      <c r="AU55" s="79"/>
      <c r="AV55" s="83"/>
      <c r="AW55" s="83"/>
      <c r="AX55" s="84"/>
      <c r="AY55" s="79"/>
      <c r="AZ55" s="79"/>
      <c r="BA55" s="81"/>
      <c r="BB55" s="81"/>
      <c r="BC55" s="81"/>
      <c r="BD55" s="81"/>
      <c r="BE55" s="81"/>
      <c r="BF55" s="81"/>
      <c r="BG55" s="81"/>
      <c r="BH55" s="81"/>
      <c r="BI55" s="81"/>
      <c r="BJ55" s="85"/>
    </row>
    <row r="56" spans="1:62" ht="19.5" thickBot="1" x14ac:dyDescent="0.3">
      <c r="A56" s="313"/>
      <c r="B56" s="357"/>
      <c r="C56" s="262"/>
      <c r="D56" s="262"/>
      <c r="E56" s="262"/>
      <c r="F56" s="262"/>
      <c r="G56" s="21" t="s">
        <v>76</v>
      </c>
      <c r="H56" s="86"/>
      <c r="I56" s="87"/>
      <c r="J56" s="87"/>
      <c r="K56" s="87"/>
      <c r="L56" s="87"/>
      <c r="M56" s="87"/>
      <c r="N56" s="87"/>
      <c r="O56" s="79"/>
      <c r="P56" s="79"/>
      <c r="Q56" s="80"/>
      <c r="R56" s="79"/>
      <c r="S56" s="79"/>
      <c r="T56" s="79"/>
      <c r="U56" s="79"/>
      <c r="V56" s="79"/>
      <c r="W56" s="79"/>
      <c r="X56" s="79"/>
      <c r="Y56" s="81"/>
      <c r="Z56" s="81"/>
      <c r="AA56" s="81"/>
      <c r="AB56" s="79"/>
      <c r="AC56" s="79"/>
      <c r="AD56" s="79"/>
      <c r="AE56" s="79"/>
      <c r="AF56" s="79"/>
      <c r="AG56" s="79"/>
      <c r="AH56" s="82"/>
      <c r="AI56" s="79"/>
      <c r="AJ56" s="80"/>
      <c r="AK56" s="79"/>
      <c r="AL56" s="79"/>
      <c r="AM56" s="79"/>
      <c r="AN56" s="79"/>
      <c r="AO56" s="79"/>
      <c r="AP56" s="79"/>
      <c r="AQ56" s="79"/>
      <c r="AR56" s="80"/>
      <c r="AS56" s="80"/>
      <c r="AT56" s="79"/>
      <c r="AU56" s="79"/>
      <c r="AV56" s="83"/>
      <c r="AW56" s="83"/>
      <c r="AX56" s="84"/>
      <c r="AY56" s="79"/>
      <c r="AZ56" s="79"/>
      <c r="BA56" s="81"/>
      <c r="BB56" s="81"/>
      <c r="BC56" s="81"/>
      <c r="BD56" s="81"/>
      <c r="BE56" s="81"/>
      <c r="BF56" s="81"/>
      <c r="BG56" s="81"/>
      <c r="BH56" s="81"/>
      <c r="BI56" s="81"/>
      <c r="BJ56" s="88"/>
    </row>
    <row r="57" spans="1:62" ht="16.5" thickBot="1" x14ac:dyDescent="0.3">
      <c r="A57" s="313"/>
      <c r="B57" s="281" t="s">
        <v>113</v>
      </c>
      <c r="C57" s="315" t="s">
        <v>114</v>
      </c>
      <c r="D57" s="315">
        <v>48</v>
      </c>
      <c r="E57" s="315"/>
      <c r="F57" s="315">
        <v>48</v>
      </c>
      <c r="G57" s="29" t="s">
        <v>75</v>
      </c>
      <c r="H57" s="89"/>
      <c r="I57" s="90"/>
      <c r="J57" s="90"/>
      <c r="K57" s="90"/>
      <c r="L57" s="90"/>
      <c r="M57" s="90"/>
      <c r="N57" s="90"/>
      <c r="O57" s="91"/>
      <c r="P57" s="91"/>
      <c r="Q57" s="80"/>
      <c r="R57" s="91"/>
      <c r="S57" s="91"/>
      <c r="T57" s="91"/>
      <c r="U57" s="91"/>
      <c r="V57" s="91"/>
      <c r="W57" s="91"/>
      <c r="X57" s="91"/>
      <c r="Y57" s="81"/>
      <c r="Z57" s="81"/>
      <c r="AA57" s="81"/>
      <c r="AB57" s="92"/>
      <c r="AC57" s="92">
        <v>2</v>
      </c>
      <c r="AD57" s="92">
        <v>2</v>
      </c>
      <c r="AE57" s="92">
        <v>2</v>
      </c>
      <c r="AF57" s="92">
        <v>2</v>
      </c>
      <c r="AG57" s="92">
        <v>2</v>
      </c>
      <c r="AH57" s="93">
        <v>2</v>
      </c>
      <c r="AI57" s="92"/>
      <c r="AJ57" s="94">
        <v>2</v>
      </c>
      <c r="AK57" s="92">
        <v>2</v>
      </c>
      <c r="AL57" s="92">
        <v>2</v>
      </c>
      <c r="AM57" s="92">
        <v>2</v>
      </c>
      <c r="AN57" s="92">
        <v>2</v>
      </c>
      <c r="AO57" s="92">
        <v>2</v>
      </c>
      <c r="AP57" s="92"/>
      <c r="AQ57" s="92">
        <v>2</v>
      </c>
      <c r="AR57" s="94">
        <v>2</v>
      </c>
      <c r="AS57" s="94">
        <v>2</v>
      </c>
      <c r="AT57" s="92">
        <v>4</v>
      </c>
      <c r="AU57" s="92">
        <v>4</v>
      </c>
      <c r="AV57" s="95"/>
      <c r="AW57" s="95"/>
      <c r="AX57" s="92">
        <v>6</v>
      </c>
      <c r="AY57" s="92">
        <v>2</v>
      </c>
      <c r="AZ57" s="92">
        <v>2</v>
      </c>
      <c r="BA57" s="96"/>
      <c r="BB57" s="96"/>
      <c r="BC57" s="96"/>
      <c r="BD57" s="96"/>
      <c r="BE57" s="96"/>
      <c r="BF57" s="96"/>
      <c r="BG57" s="96"/>
      <c r="BH57" s="96"/>
      <c r="BI57" s="96"/>
      <c r="BJ57" s="173">
        <f>SUM(AB57:BI57)</f>
        <v>48</v>
      </c>
    </row>
    <row r="58" spans="1:62" ht="19.5" thickBot="1" x14ac:dyDescent="0.3">
      <c r="A58" s="313"/>
      <c r="B58" s="282"/>
      <c r="C58" s="316"/>
      <c r="D58" s="316"/>
      <c r="E58" s="316"/>
      <c r="F58" s="316"/>
      <c r="G58" s="29" t="s">
        <v>76</v>
      </c>
      <c r="H58" s="89"/>
      <c r="I58" s="90"/>
      <c r="J58" s="90"/>
      <c r="K58" s="90"/>
      <c r="L58" s="90"/>
      <c r="M58" s="90"/>
      <c r="N58" s="90"/>
      <c r="O58" s="91"/>
      <c r="P58" s="91"/>
      <c r="Q58" s="80"/>
      <c r="R58" s="91"/>
      <c r="S58" s="91"/>
      <c r="T58" s="91"/>
      <c r="U58" s="91"/>
      <c r="V58" s="91"/>
      <c r="W58" s="91"/>
      <c r="X58" s="91"/>
      <c r="Y58" s="81"/>
      <c r="Z58" s="81"/>
      <c r="AA58" s="81"/>
      <c r="AB58" s="91"/>
      <c r="AC58" s="91"/>
      <c r="AD58" s="91"/>
      <c r="AE58" s="91"/>
      <c r="AF58" s="91"/>
      <c r="AG58" s="91"/>
      <c r="AH58" s="82"/>
      <c r="AI58" s="91"/>
      <c r="AJ58" s="80"/>
      <c r="AK58" s="91"/>
      <c r="AL58" s="91"/>
      <c r="AM58" s="91"/>
      <c r="AN58" s="91"/>
      <c r="AO58" s="91"/>
      <c r="AP58" s="91"/>
      <c r="AQ58" s="91"/>
      <c r="AR58" s="80"/>
      <c r="AS58" s="80"/>
      <c r="AT58" s="91"/>
      <c r="AU58" s="91"/>
      <c r="AV58" s="83"/>
      <c r="AW58" s="83"/>
      <c r="AX58" s="91"/>
      <c r="AY58" s="91"/>
      <c r="AZ58" s="91"/>
      <c r="BA58" s="81"/>
      <c r="BB58" s="81"/>
      <c r="BC58" s="81"/>
      <c r="BD58" s="81"/>
      <c r="BE58" s="81"/>
      <c r="BF58" s="81"/>
      <c r="BG58" s="81"/>
      <c r="BH58" s="81"/>
      <c r="BI58" s="81"/>
      <c r="BJ58" s="88"/>
    </row>
    <row r="59" spans="1:62" ht="15.75" thickBot="1" x14ac:dyDescent="0.3">
      <c r="A59" s="313"/>
      <c r="B59" s="286" t="s">
        <v>115</v>
      </c>
      <c r="C59" s="259" t="s">
        <v>85</v>
      </c>
      <c r="D59" s="259">
        <v>48</v>
      </c>
      <c r="E59" s="259">
        <v>48</v>
      </c>
      <c r="F59" s="259"/>
      <c r="G59" s="29" t="s">
        <v>75</v>
      </c>
      <c r="H59" s="97"/>
      <c r="I59" s="98">
        <v>4</v>
      </c>
      <c r="J59" s="98">
        <v>2</v>
      </c>
      <c r="K59" s="98">
        <v>4</v>
      </c>
      <c r="L59" s="98">
        <v>2</v>
      </c>
      <c r="M59" s="98">
        <v>4</v>
      </c>
      <c r="N59" s="98">
        <v>2</v>
      </c>
      <c r="O59" s="98">
        <v>2</v>
      </c>
      <c r="P59" s="98">
        <v>2</v>
      </c>
      <c r="Q59" s="99">
        <v>2</v>
      </c>
      <c r="R59" s="98">
        <v>2</v>
      </c>
      <c r="S59" s="98">
        <v>4</v>
      </c>
      <c r="T59" s="98">
        <v>2</v>
      </c>
      <c r="U59" s="98">
        <v>4</v>
      </c>
      <c r="V59" s="98">
        <v>2</v>
      </c>
      <c r="W59" s="98">
        <v>2</v>
      </c>
      <c r="X59" s="98">
        <v>2</v>
      </c>
      <c r="Y59" s="96">
        <v>6</v>
      </c>
      <c r="Z59" s="96">
        <f>SUM(H59:Y59)</f>
        <v>48</v>
      </c>
      <c r="AA59" s="96"/>
      <c r="AB59" s="100"/>
      <c r="AC59" s="100"/>
      <c r="AD59" s="100"/>
      <c r="AE59" s="100"/>
      <c r="AF59" s="100"/>
      <c r="AG59" s="100"/>
      <c r="AH59" s="93"/>
      <c r="AI59" s="100"/>
      <c r="AJ59" s="94"/>
      <c r="AK59" s="100"/>
      <c r="AL59" s="100"/>
      <c r="AM59" s="100"/>
      <c r="AN59" s="100"/>
      <c r="AO59" s="100"/>
      <c r="AP59" s="100"/>
      <c r="AQ59" s="100"/>
      <c r="AR59" s="94"/>
      <c r="AS59" s="94"/>
      <c r="AT59" s="100"/>
      <c r="AU59" s="100"/>
      <c r="AV59" s="95"/>
      <c r="AW59" s="95"/>
      <c r="AX59" s="92"/>
      <c r="AY59" s="100"/>
      <c r="AZ59" s="100"/>
      <c r="BA59" s="96"/>
      <c r="BB59" s="96"/>
      <c r="BC59" s="96"/>
      <c r="BD59" s="96"/>
      <c r="BE59" s="96"/>
      <c r="BF59" s="96"/>
      <c r="BG59" s="96"/>
      <c r="BH59" s="96"/>
      <c r="BI59" s="96"/>
      <c r="BJ59" s="101"/>
    </row>
    <row r="60" spans="1:62" ht="15.75" thickBot="1" x14ac:dyDescent="0.3">
      <c r="A60" s="313"/>
      <c r="B60" s="355"/>
      <c r="C60" s="260"/>
      <c r="D60" s="260"/>
      <c r="E60" s="260"/>
      <c r="F60" s="260"/>
      <c r="G60" s="29" t="s">
        <v>76</v>
      </c>
      <c r="H60" s="97"/>
      <c r="I60" s="98"/>
      <c r="J60" s="98"/>
      <c r="K60" s="98"/>
      <c r="L60" s="98"/>
      <c r="M60" s="98"/>
      <c r="N60" s="98"/>
      <c r="O60" s="98"/>
      <c r="P60" s="98"/>
      <c r="Q60" s="99"/>
      <c r="R60" s="98"/>
      <c r="S60" s="98"/>
      <c r="T60" s="98"/>
      <c r="U60" s="98"/>
      <c r="V60" s="98"/>
      <c r="W60" s="98"/>
      <c r="X60" s="98"/>
      <c r="Y60" s="96"/>
      <c r="Z60" s="96"/>
      <c r="AA60" s="96"/>
      <c r="AB60" s="100"/>
      <c r="AC60" s="100"/>
      <c r="AD60" s="100"/>
      <c r="AE60" s="100"/>
      <c r="AF60" s="100"/>
      <c r="AG60" s="100"/>
      <c r="AH60" s="93"/>
      <c r="AI60" s="100"/>
      <c r="AJ60" s="94"/>
      <c r="AK60" s="100"/>
      <c r="AL60" s="100"/>
      <c r="AM60" s="100"/>
      <c r="AN60" s="100"/>
      <c r="AO60" s="100"/>
      <c r="AP60" s="100"/>
      <c r="AQ60" s="100"/>
      <c r="AR60" s="94"/>
      <c r="AS60" s="94"/>
      <c r="AT60" s="100"/>
      <c r="AU60" s="100"/>
      <c r="AV60" s="95"/>
      <c r="AW60" s="95"/>
      <c r="AX60" s="92"/>
      <c r="AY60" s="100"/>
      <c r="AZ60" s="100"/>
      <c r="BA60" s="96"/>
      <c r="BB60" s="96"/>
      <c r="BC60" s="96"/>
      <c r="BD60" s="96"/>
      <c r="BE60" s="96"/>
      <c r="BF60" s="96"/>
      <c r="BG60" s="96"/>
      <c r="BH60" s="96"/>
      <c r="BI60" s="96"/>
      <c r="BJ60" s="101"/>
    </row>
    <row r="61" spans="1:62" ht="15.75" thickBot="1" x14ac:dyDescent="0.3">
      <c r="A61" s="313"/>
      <c r="B61" s="286" t="s">
        <v>116</v>
      </c>
      <c r="C61" s="265" t="s">
        <v>83</v>
      </c>
      <c r="D61" s="259">
        <v>68</v>
      </c>
      <c r="E61" s="259">
        <v>40</v>
      </c>
      <c r="F61" s="259">
        <v>28</v>
      </c>
      <c r="G61" s="29" t="s">
        <v>75</v>
      </c>
      <c r="H61" s="97"/>
      <c r="I61" s="98">
        <v>2</v>
      </c>
      <c r="J61" s="98">
        <v>2</v>
      </c>
      <c r="K61" s="98">
        <v>2</v>
      </c>
      <c r="L61" s="98">
        <v>2</v>
      </c>
      <c r="M61" s="98">
        <v>2</v>
      </c>
      <c r="N61" s="98">
        <v>2</v>
      </c>
      <c r="O61" s="98">
        <v>2</v>
      </c>
      <c r="P61" s="98">
        <v>2</v>
      </c>
      <c r="Q61" s="99">
        <v>2</v>
      </c>
      <c r="R61" s="98">
        <v>2</v>
      </c>
      <c r="S61" s="98">
        <v>2</v>
      </c>
      <c r="T61" s="98">
        <v>2</v>
      </c>
      <c r="U61" s="98">
        <v>4</v>
      </c>
      <c r="V61" s="98">
        <v>2</v>
      </c>
      <c r="W61" s="98">
        <v>4</v>
      </c>
      <c r="X61" s="98">
        <v>4</v>
      </c>
      <c r="Y61" s="96">
        <v>2</v>
      </c>
      <c r="Z61" s="96">
        <f>SUM(H61:Y61)</f>
        <v>40</v>
      </c>
      <c r="AA61" s="96"/>
      <c r="AB61" s="100"/>
      <c r="AC61" s="100">
        <v>2</v>
      </c>
      <c r="AD61" s="100">
        <v>2</v>
      </c>
      <c r="AE61" s="100">
        <v>2</v>
      </c>
      <c r="AF61" s="100">
        <v>2</v>
      </c>
      <c r="AG61" s="100">
        <v>2</v>
      </c>
      <c r="AH61" s="93">
        <v>2</v>
      </c>
      <c r="AI61" s="100">
        <v>2</v>
      </c>
      <c r="AJ61" s="94">
        <v>2</v>
      </c>
      <c r="AK61" s="100">
        <v>2</v>
      </c>
      <c r="AL61" s="100">
        <v>2</v>
      </c>
      <c r="AM61" s="100">
        <v>2</v>
      </c>
      <c r="AN61" s="100">
        <v>2</v>
      </c>
      <c r="AO61" s="100">
        <v>2</v>
      </c>
      <c r="AP61" s="100">
        <v>2</v>
      </c>
      <c r="AQ61" s="100"/>
      <c r="AR61" s="94"/>
      <c r="AS61" s="94"/>
      <c r="AT61" s="100"/>
      <c r="AU61" s="100"/>
      <c r="AV61" s="95"/>
      <c r="AW61" s="95"/>
      <c r="AX61" s="92"/>
      <c r="AY61" s="100"/>
      <c r="AZ61" s="100"/>
      <c r="BA61" s="96"/>
      <c r="BB61" s="96"/>
      <c r="BC61" s="96"/>
      <c r="BD61" s="96"/>
      <c r="BE61" s="96"/>
      <c r="BF61" s="96"/>
      <c r="BG61" s="96"/>
      <c r="BH61" s="96"/>
      <c r="BI61" s="96"/>
      <c r="BJ61" s="101">
        <f>SUM(AB61:BI61)</f>
        <v>28</v>
      </c>
    </row>
    <row r="62" spans="1:62" ht="15.75" thickBot="1" x14ac:dyDescent="0.3">
      <c r="A62" s="313"/>
      <c r="B62" s="355"/>
      <c r="C62" s="269"/>
      <c r="D62" s="260"/>
      <c r="E62" s="260"/>
      <c r="F62" s="260"/>
      <c r="G62" s="29" t="s">
        <v>76</v>
      </c>
      <c r="H62" s="97"/>
      <c r="I62" s="98"/>
      <c r="J62" s="98"/>
      <c r="K62" s="98"/>
      <c r="L62" s="98"/>
      <c r="M62" s="98"/>
      <c r="N62" s="98"/>
      <c r="O62" s="98"/>
      <c r="P62" s="98"/>
      <c r="Q62" s="99"/>
      <c r="R62" s="98"/>
      <c r="S62" s="98"/>
      <c r="T62" s="98"/>
      <c r="U62" s="98"/>
      <c r="V62" s="98"/>
      <c r="W62" s="98"/>
      <c r="X62" s="98"/>
      <c r="Y62" s="96"/>
      <c r="Z62" s="96"/>
      <c r="AA62" s="96"/>
      <c r="AB62" s="100"/>
      <c r="AC62" s="100"/>
      <c r="AD62" s="100"/>
      <c r="AE62" s="100"/>
      <c r="AF62" s="100"/>
      <c r="AG62" s="100"/>
      <c r="AH62" s="93"/>
      <c r="AI62" s="100"/>
      <c r="AJ62" s="94"/>
      <c r="AK62" s="100"/>
      <c r="AL62" s="100"/>
      <c r="AM62" s="100"/>
      <c r="AN62" s="100"/>
      <c r="AO62" s="100"/>
      <c r="AP62" s="100"/>
      <c r="AQ62" s="100"/>
      <c r="AR62" s="94"/>
      <c r="AS62" s="94"/>
      <c r="AT62" s="100"/>
      <c r="AU62" s="100"/>
      <c r="AV62" s="95"/>
      <c r="AW62" s="95"/>
      <c r="AX62" s="92"/>
      <c r="AY62" s="100"/>
      <c r="AZ62" s="100"/>
      <c r="BA62" s="96"/>
      <c r="BB62" s="96"/>
      <c r="BC62" s="96"/>
      <c r="BD62" s="96"/>
      <c r="BE62" s="96"/>
      <c r="BF62" s="96"/>
      <c r="BG62" s="96"/>
      <c r="BH62" s="96"/>
      <c r="BI62" s="96"/>
      <c r="BJ62" s="101"/>
    </row>
    <row r="63" spans="1:62" ht="15.75" thickBot="1" x14ac:dyDescent="0.3">
      <c r="A63" s="313"/>
      <c r="B63" s="286" t="s">
        <v>117</v>
      </c>
      <c r="C63" s="265" t="s">
        <v>118</v>
      </c>
      <c r="D63" s="259">
        <v>68</v>
      </c>
      <c r="E63" s="259">
        <v>40</v>
      </c>
      <c r="F63" s="259">
        <v>28</v>
      </c>
      <c r="G63" s="29" t="s">
        <v>75</v>
      </c>
      <c r="H63" s="97"/>
      <c r="I63" s="98">
        <v>4</v>
      </c>
      <c r="J63" s="98">
        <v>4</v>
      </c>
      <c r="K63" s="98">
        <v>2</v>
      </c>
      <c r="L63" s="98">
        <v>2</v>
      </c>
      <c r="M63" s="98">
        <v>2</v>
      </c>
      <c r="N63" s="98">
        <v>2</v>
      </c>
      <c r="O63" s="98">
        <v>2</v>
      </c>
      <c r="P63" s="98">
        <v>2</v>
      </c>
      <c r="Q63" s="99">
        <v>2</v>
      </c>
      <c r="R63" s="98">
        <v>2</v>
      </c>
      <c r="S63" s="98">
        <v>2</v>
      </c>
      <c r="T63" s="98">
        <v>2</v>
      </c>
      <c r="U63" s="98">
        <v>2</v>
      </c>
      <c r="V63" s="98"/>
      <c r="W63" s="98">
        <v>2</v>
      </c>
      <c r="X63" s="98">
        <v>4</v>
      </c>
      <c r="Y63" s="96">
        <v>4</v>
      </c>
      <c r="Z63" s="96">
        <f>SUM(H63:Y63)</f>
        <v>40</v>
      </c>
      <c r="AA63" s="96"/>
      <c r="AB63" s="100"/>
      <c r="AC63" s="100">
        <v>2</v>
      </c>
      <c r="AD63" s="100">
        <v>2</v>
      </c>
      <c r="AE63" s="100">
        <v>2</v>
      </c>
      <c r="AF63" s="100">
        <v>2</v>
      </c>
      <c r="AG63" s="100">
        <v>2</v>
      </c>
      <c r="AH63" s="93">
        <v>2</v>
      </c>
      <c r="AI63" s="100">
        <v>2</v>
      </c>
      <c r="AJ63" s="94">
        <v>2</v>
      </c>
      <c r="AK63" s="100">
        <v>2</v>
      </c>
      <c r="AL63" s="100">
        <v>2</v>
      </c>
      <c r="AM63" s="100">
        <v>2</v>
      </c>
      <c r="AN63" s="100">
        <v>2</v>
      </c>
      <c r="AO63" s="100">
        <v>2</v>
      </c>
      <c r="AP63" s="100">
        <v>2</v>
      </c>
      <c r="AQ63" s="100"/>
      <c r="AR63" s="94"/>
      <c r="AS63" s="94"/>
      <c r="AT63" s="100"/>
      <c r="AU63" s="100"/>
      <c r="AV63" s="95"/>
      <c r="AW63" s="95"/>
      <c r="AX63" s="92"/>
      <c r="AY63" s="100"/>
      <c r="AZ63" s="100"/>
      <c r="BA63" s="96"/>
      <c r="BB63" s="96"/>
      <c r="BC63" s="96"/>
      <c r="BD63" s="96"/>
      <c r="BE63" s="96"/>
      <c r="BF63" s="96"/>
      <c r="BG63" s="96"/>
      <c r="BH63" s="96"/>
      <c r="BI63" s="96"/>
      <c r="BJ63" s="101">
        <f>SUM(AB63:BI63)</f>
        <v>28</v>
      </c>
    </row>
    <row r="64" spans="1:62" ht="15.75" thickBot="1" x14ac:dyDescent="0.3">
      <c r="A64" s="313"/>
      <c r="B64" s="355"/>
      <c r="C64" s="269"/>
      <c r="D64" s="260"/>
      <c r="E64" s="260"/>
      <c r="F64" s="260"/>
      <c r="G64" s="29" t="s">
        <v>76</v>
      </c>
      <c r="H64" s="97"/>
      <c r="I64" s="98"/>
      <c r="J64" s="98"/>
      <c r="K64" s="98"/>
      <c r="L64" s="98"/>
      <c r="M64" s="98"/>
      <c r="N64" s="98"/>
      <c r="O64" s="98"/>
      <c r="P64" s="98"/>
      <c r="Q64" s="99"/>
      <c r="R64" s="98"/>
      <c r="S64" s="98"/>
      <c r="T64" s="98"/>
      <c r="U64" s="98"/>
      <c r="V64" s="98"/>
      <c r="W64" s="98"/>
      <c r="X64" s="98"/>
      <c r="Y64" s="96"/>
      <c r="Z64" s="96"/>
      <c r="AA64" s="96"/>
      <c r="AB64" s="100"/>
      <c r="AC64" s="100"/>
      <c r="AD64" s="100"/>
      <c r="AE64" s="100"/>
      <c r="AF64" s="100"/>
      <c r="AG64" s="100"/>
      <c r="AH64" s="93"/>
      <c r="AI64" s="100"/>
      <c r="AJ64" s="94"/>
      <c r="AK64" s="100"/>
      <c r="AL64" s="100"/>
      <c r="AM64" s="100"/>
      <c r="AN64" s="100"/>
      <c r="AO64" s="100"/>
      <c r="AP64" s="100"/>
      <c r="AQ64" s="100"/>
      <c r="AR64" s="94"/>
      <c r="AS64" s="94"/>
      <c r="AT64" s="100"/>
      <c r="AU64" s="100"/>
      <c r="AV64" s="95"/>
      <c r="AW64" s="95"/>
      <c r="AX64" s="92"/>
      <c r="AY64" s="100"/>
      <c r="AZ64" s="100"/>
      <c r="BA64" s="96"/>
      <c r="BB64" s="96"/>
      <c r="BC64" s="96"/>
      <c r="BD64" s="96"/>
      <c r="BE64" s="96"/>
      <c r="BF64" s="96"/>
      <c r="BG64" s="96"/>
      <c r="BH64" s="96"/>
      <c r="BI64" s="96"/>
      <c r="BJ64" s="101"/>
    </row>
    <row r="65" spans="1:62" ht="15.75" thickBot="1" x14ac:dyDescent="0.3">
      <c r="A65" s="313"/>
      <c r="B65" s="286" t="s">
        <v>119</v>
      </c>
      <c r="C65" s="265" t="s">
        <v>120</v>
      </c>
      <c r="D65" s="259">
        <v>84</v>
      </c>
      <c r="E65" s="259">
        <v>48</v>
      </c>
      <c r="F65" s="259">
        <v>36</v>
      </c>
      <c r="G65" s="29" t="s">
        <v>75</v>
      </c>
      <c r="H65" s="97"/>
      <c r="I65" s="98">
        <v>2</v>
      </c>
      <c r="J65" s="98">
        <v>4</v>
      </c>
      <c r="K65" s="98">
        <v>2</v>
      </c>
      <c r="L65" s="98">
        <v>4</v>
      </c>
      <c r="M65" s="98">
        <v>2</v>
      </c>
      <c r="N65" s="98">
        <v>4</v>
      </c>
      <c r="O65" s="98">
        <v>2</v>
      </c>
      <c r="P65" s="98">
        <v>4</v>
      </c>
      <c r="Q65" s="99">
        <v>2</v>
      </c>
      <c r="R65" s="98">
        <v>4</v>
      </c>
      <c r="S65" s="98">
        <v>2</v>
      </c>
      <c r="T65" s="98">
        <v>4</v>
      </c>
      <c r="U65" s="98">
        <v>2</v>
      </c>
      <c r="V65" s="98">
        <v>4</v>
      </c>
      <c r="W65" s="98">
        <v>2</v>
      </c>
      <c r="X65" s="98">
        <v>2</v>
      </c>
      <c r="Y65" s="96">
        <v>2</v>
      </c>
      <c r="Z65" s="96">
        <f>SUM(H65:Y65)</f>
        <v>48</v>
      </c>
      <c r="AA65" s="96"/>
      <c r="AB65" s="100"/>
      <c r="AC65" s="100">
        <v>2</v>
      </c>
      <c r="AD65" s="100">
        <v>2</v>
      </c>
      <c r="AE65" s="100">
        <v>2</v>
      </c>
      <c r="AF65" s="100">
        <v>2</v>
      </c>
      <c r="AG65" s="100">
        <v>2</v>
      </c>
      <c r="AH65" s="93">
        <v>2</v>
      </c>
      <c r="AI65" s="100">
        <v>2</v>
      </c>
      <c r="AJ65" s="94">
        <v>2</v>
      </c>
      <c r="AK65" s="100">
        <v>2</v>
      </c>
      <c r="AL65" s="100">
        <v>2</v>
      </c>
      <c r="AM65" s="100">
        <v>2</v>
      </c>
      <c r="AN65" s="100">
        <v>2</v>
      </c>
      <c r="AO65" s="100">
        <v>2</v>
      </c>
      <c r="AP65" s="100">
        <v>2</v>
      </c>
      <c r="AQ65" s="100">
        <v>2</v>
      </c>
      <c r="AR65" s="94">
        <v>2</v>
      </c>
      <c r="AS65" s="94">
        <v>2</v>
      </c>
      <c r="AT65" s="100">
        <v>2</v>
      </c>
      <c r="AU65" s="100"/>
      <c r="AV65" s="95"/>
      <c r="AW65" s="95"/>
      <c r="AX65" s="92"/>
      <c r="AY65" s="100"/>
      <c r="AZ65" s="100"/>
      <c r="BA65" s="96"/>
      <c r="BB65" s="96"/>
      <c r="BC65" s="96"/>
      <c r="BD65" s="96"/>
      <c r="BE65" s="96"/>
      <c r="BF65" s="96"/>
      <c r="BG65" s="96"/>
      <c r="BH65" s="96"/>
      <c r="BI65" s="96"/>
      <c r="BJ65" s="101">
        <f>SUM(AC65:BI65)</f>
        <v>36</v>
      </c>
    </row>
    <row r="66" spans="1:62" ht="15.75" thickBot="1" x14ac:dyDescent="0.3">
      <c r="A66" s="313"/>
      <c r="B66" s="355"/>
      <c r="C66" s="269"/>
      <c r="D66" s="260"/>
      <c r="E66" s="260"/>
      <c r="F66" s="260"/>
      <c r="G66" s="29" t="s">
        <v>76</v>
      </c>
      <c r="H66" s="97"/>
      <c r="I66" s="98"/>
      <c r="J66" s="98"/>
      <c r="K66" s="98"/>
      <c r="L66" s="98"/>
      <c r="M66" s="98"/>
      <c r="N66" s="98"/>
      <c r="O66" s="98"/>
      <c r="P66" s="98"/>
      <c r="Q66" s="99"/>
      <c r="R66" s="98"/>
      <c r="S66" s="98"/>
      <c r="T66" s="98"/>
      <c r="U66" s="98"/>
      <c r="V66" s="98"/>
      <c r="W66" s="98"/>
      <c r="X66" s="98"/>
      <c r="Y66" s="96"/>
      <c r="Z66" s="96"/>
      <c r="AA66" s="96"/>
      <c r="AB66" s="100"/>
      <c r="AC66" s="100"/>
      <c r="AD66" s="100"/>
      <c r="AE66" s="100"/>
      <c r="AF66" s="100"/>
      <c r="AG66" s="100"/>
      <c r="AH66" s="93"/>
      <c r="AI66" s="100"/>
      <c r="AJ66" s="94"/>
      <c r="AK66" s="100"/>
      <c r="AL66" s="100"/>
      <c r="AM66" s="100"/>
      <c r="AN66" s="100"/>
      <c r="AO66" s="100"/>
      <c r="AP66" s="100"/>
      <c r="AQ66" s="100"/>
      <c r="AR66" s="94"/>
      <c r="AS66" s="94"/>
      <c r="AT66" s="100"/>
      <c r="AU66" s="100"/>
      <c r="AV66" s="95"/>
      <c r="AW66" s="95"/>
      <c r="AX66" s="92"/>
      <c r="AY66" s="100"/>
      <c r="AZ66" s="100"/>
      <c r="BA66" s="96"/>
      <c r="BB66" s="96"/>
      <c r="BC66" s="96"/>
      <c r="BD66" s="96"/>
      <c r="BE66" s="96"/>
      <c r="BF66" s="96"/>
      <c r="BG66" s="96"/>
      <c r="BH66" s="96"/>
      <c r="BI66" s="96"/>
      <c r="BJ66" s="101"/>
    </row>
    <row r="67" spans="1:62" ht="15.75" thickBot="1" x14ac:dyDescent="0.3">
      <c r="A67" s="313"/>
      <c r="B67" s="351" t="s">
        <v>121</v>
      </c>
      <c r="C67" s="261" t="s">
        <v>122</v>
      </c>
      <c r="D67" s="261"/>
      <c r="E67" s="261"/>
      <c r="F67" s="261"/>
      <c r="G67" s="29" t="s">
        <v>75</v>
      </c>
      <c r="H67" s="102"/>
      <c r="I67" s="103"/>
      <c r="J67" s="103"/>
      <c r="K67" s="103"/>
      <c r="L67" s="103"/>
      <c r="M67" s="103"/>
      <c r="N67" s="103"/>
      <c r="O67" s="103"/>
      <c r="P67" s="103"/>
      <c r="Q67" s="99"/>
      <c r="R67" s="103"/>
      <c r="S67" s="103"/>
      <c r="T67" s="103"/>
      <c r="U67" s="103"/>
      <c r="V67" s="103"/>
      <c r="W67" s="103"/>
      <c r="X67" s="103"/>
      <c r="Y67" s="96"/>
      <c r="Z67" s="96"/>
      <c r="AA67" s="96"/>
      <c r="AB67" s="104"/>
      <c r="AC67" s="104"/>
      <c r="AD67" s="104"/>
      <c r="AE67" s="104"/>
      <c r="AF67" s="104"/>
      <c r="AG67" s="104"/>
      <c r="AH67" s="93"/>
      <c r="AI67" s="104"/>
      <c r="AJ67" s="94"/>
      <c r="AK67" s="104"/>
      <c r="AL67" s="104"/>
      <c r="AM67" s="104"/>
      <c r="AN67" s="104"/>
      <c r="AO67" s="104"/>
      <c r="AP67" s="104"/>
      <c r="AQ67" s="104"/>
      <c r="AR67" s="94"/>
      <c r="AS67" s="94"/>
      <c r="AT67" s="104"/>
      <c r="AU67" s="104"/>
      <c r="AV67" s="95"/>
      <c r="AW67" s="95"/>
      <c r="AX67" s="105"/>
      <c r="AY67" s="104"/>
      <c r="AZ67" s="104"/>
      <c r="BA67" s="96"/>
      <c r="BB67" s="96"/>
      <c r="BC67" s="96"/>
      <c r="BD67" s="96"/>
      <c r="BE67" s="96"/>
      <c r="BF67" s="96"/>
      <c r="BG67" s="96"/>
      <c r="BH67" s="96"/>
      <c r="BI67" s="96"/>
      <c r="BJ67" s="101"/>
    </row>
    <row r="68" spans="1:62" ht="15.75" thickBot="1" x14ac:dyDescent="0.3">
      <c r="A68" s="313"/>
      <c r="B68" s="352"/>
      <c r="C68" s="262"/>
      <c r="D68" s="262"/>
      <c r="E68" s="262"/>
      <c r="F68" s="262"/>
      <c r="G68" s="29" t="s">
        <v>76</v>
      </c>
      <c r="H68" s="102"/>
      <c r="I68" s="103"/>
      <c r="J68" s="103"/>
      <c r="K68" s="103"/>
      <c r="L68" s="103"/>
      <c r="M68" s="103"/>
      <c r="N68" s="103"/>
      <c r="O68" s="103"/>
      <c r="P68" s="103"/>
      <c r="Q68" s="99"/>
      <c r="R68" s="103"/>
      <c r="S68" s="103"/>
      <c r="T68" s="103"/>
      <c r="U68" s="103"/>
      <c r="V68" s="103"/>
      <c r="W68" s="103"/>
      <c r="X68" s="103"/>
      <c r="Y68" s="96"/>
      <c r="Z68" s="96"/>
      <c r="AA68" s="96"/>
      <c r="AB68" s="104"/>
      <c r="AC68" s="104"/>
      <c r="AD68" s="104"/>
      <c r="AE68" s="104"/>
      <c r="AF68" s="104"/>
      <c r="AG68" s="104"/>
      <c r="AH68" s="93"/>
      <c r="AI68" s="104"/>
      <c r="AJ68" s="94"/>
      <c r="AK68" s="104"/>
      <c r="AL68" s="104"/>
      <c r="AM68" s="104"/>
      <c r="AN68" s="104"/>
      <c r="AO68" s="104"/>
      <c r="AP68" s="104"/>
      <c r="AQ68" s="104"/>
      <c r="AR68" s="94"/>
      <c r="AS68" s="94"/>
      <c r="AT68" s="104"/>
      <c r="AU68" s="104"/>
      <c r="AV68" s="95"/>
      <c r="AW68" s="95"/>
      <c r="AX68" s="105"/>
      <c r="AY68" s="104"/>
      <c r="AZ68" s="104"/>
      <c r="BA68" s="96"/>
      <c r="BB68" s="96"/>
      <c r="BC68" s="96"/>
      <c r="BD68" s="96"/>
      <c r="BE68" s="96"/>
      <c r="BF68" s="96"/>
      <c r="BG68" s="96"/>
      <c r="BH68" s="96"/>
      <c r="BI68" s="96"/>
      <c r="BJ68" s="101"/>
    </row>
    <row r="69" spans="1:62" ht="15.75" thickBot="1" x14ac:dyDescent="0.3">
      <c r="A69" s="313"/>
      <c r="B69" s="281" t="s">
        <v>123</v>
      </c>
      <c r="C69" s="265" t="s">
        <v>124</v>
      </c>
      <c r="D69" s="259">
        <v>40</v>
      </c>
      <c r="E69" s="259">
        <v>40</v>
      </c>
      <c r="F69" s="259"/>
      <c r="G69" s="29" t="s">
        <v>75</v>
      </c>
      <c r="H69" s="97"/>
      <c r="I69" s="98">
        <v>2</v>
      </c>
      <c r="J69" s="98">
        <v>2</v>
      </c>
      <c r="K69" s="98">
        <v>4</v>
      </c>
      <c r="L69" s="98">
        <v>4</v>
      </c>
      <c r="M69" s="98">
        <v>4</v>
      </c>
      <c r="N69" s="98">
        <v>2</v>
      </c>
      <c r="O69" s="98">
        <v>2</v>
      </c>
      <c r="P69" s="98">
        <v>2</v>
      </c>
      <c r="Q69" s="99">
        <v>4</v>
      </c>
      <c r="R69" s="98">
        <v>2</v>
      </c>
      <c r="S69" s="98">
        <v>2</v>
      </c>
      <c r="T69" s="98">
        <v>2</v>
      </c>
      <c r="U69" s="98">
        <v>2</v>
      </c>
      <c r="V69" s="98">
        <v>2</v>
      </c>
      <c r="W69" s="98">
        <v>2</v>
      </c>
      <c r="X69" s="98">
        <v>2</v>
      </c>
      <c r="Y69" s="96"/>
      <c r="Z69" s="96">
        <f>SUM(H69:Y69)</f>
        <v>40</v>
      </c>
      <c r="AA69" s="96"/>
      <c r="AB69" s="100"/>
      <c r="AC69" s="100"/>
      <c r="AD69" s="100"/>
      <c r="AE69" s="100"/>
      <c r="AF69" s="100"/>
      <c r="AG69" s="100"/>
      <c r="AH69" s="93"/>
      <c r="AI69" s="100"/>
      <c r="AJ69" s="94"/>
      <c r="AK69" s="100"/>
      <c r="AL69" s="100"/>
      <c r="AM69" s="100"/>
      <c r="AN69" s="100"/>
      <c r="AO69" s="100"/>
      <c r="AP69" s="100"/>
      <c r="AQ69" s="100"/>
      <c r="AR69" s="94"/>
      <c r="AS69" s="94"/>
      <c r="AT69" s="100"/>
      <c r="AU69" s="100"/>
      <c r="AV69" s="95"/>
      <c r="AW69" s="95"/>
      <c r="AX69" s="92"/>
      <c r="AY69" s="100"/>
      <c r="AZ69" s="100"/>
      <c r="BA69" s="96"/>
      <c r="BB69" s="96"/>
      <c r="BC69" s="96"/>
      <c r="BD69" s="96"/>
      <c r="BE69" s="96"/>
      <c r="BF69" s="96"/>
      <c r="BG69" s="96"/>
      <c r="BH69" s="96"/>
      <c r="BI69" s="96"/>
      <c r="BJ69" s="101"/>
    </row>
    <row r="70" spans="1:62" ht="15.75" thickBot="1" x14ac:dyDescent="0.3">
      <c r="A70" s="313"/>
      <c r="B70" s="282"/>
      <c r="C70" s="269"/>
      <c r="D70" s="260"/>
      <c r="E70" s="260"/>
      <c r="F70" s="260"/>
      <c r="G70" s="29" t="s">
        <v>76</v>
      </c>
      <c r="H70" s="97"/>
      <c r="I70" s="98"/>
      <c r="J70" s="98"/>
      <c r="K70" s="98"/>
      <c r="L70" s="98"/>
      <c r="M70" s="98"/>
      <c r="N70" s="98"/>
      <c r="O70" s="98"/>
      <c r="P70" s="98"/>
      <c r="Q70" s="99"/>
      <c r="R70" s="98"/>
      <c r="S70" s="98"/>
      <c r="T70" s="98"/>
      <c r="U70" s="98"/>
      <c r="V70" s="98"/>
      <c r="W70" s="98"/>
      <c r="X70" s="98"/>
      <c r="Y70" s="96"/>
      <c r="Z70" s="96"/>
      <c r="AA70" s="96"/>
      <c r="AB70" s="100"/>
      <c r="AC70" s="100"/>
      <c r="AD70" s="100"/>
      <c r="AE70" s="100"/>
      <c r="AF70" s="100"/>
      <c r="AG70" s="100"/>
      <c r="AH70" s="93"/>
      <c r="AI70" s="100"/>
      <c r="AJ70" s="94"/>
      <c r="AK70" s="100"/>
      <c r="AL70" s="100"/>
      <c r="AM70" s="100"/>
      <c r="AN70" s="100"/>
      <c r="AO70" s="100"/>
      <c r="AP70" s="100"/>
      <c r="AQ70" s="100"/>
      <c r="AR70" s="94"/>
      <c r="AS70" s="94"/>
      <c r="AT70" s="100"/>
      <c r="AU70" s="100"/>
      <c r="AV70" s="95"/>
      <c r="AW70" s="95"/>
      <c r="AX70" s="92"/>
      <c r="AY70" s="100"/>
      <c r="AZ70" s="100"/>
      <c r="BA70" s="96"/>
      <c r="BB70" s="96"/>
      <c r="BC70" s="96"/>
      <c r="BD70" s="96"/>
      <c r="BE70" s="96"/>
      <c r="BF70" s="96"/>
      <c r="BG70" s="96"/>
      <c r="BH70" s="96"/>
      <c r="BI70" s="96"/>
      <c r="BJ70" s="101"/>
    </row>
    <row r="71" spans="1:62" ht="15.75" thickBot="1" x14ac:dyDescent="0.3">
      <c r="A71" s="313"/>
      <c r="B71" s="281" t="s">
        <v>125</v>
      </c>
      <c r="C71" s="265" t="s">
        <v>97</v>
      </c>
      <c r="D71" s="259">
        <v>60</v>
      </c>
      <c r="E71" s="259">
        <v>60</v>
      </c>
      <c r="F71" s="259"/>
      <c r="G71" s="29" t="s">
        <v>75</v>
      </c>
      <c r="H71" s="97"/>
      <c r="I71" s="98">
        <v>4</v>
      </c>
      <c r="J71" s="98">
        <v>4</v>
      </c>
      <c r="K71" s="98">
        <v>4</v>
      </c>
      <c r="L71" s="98">
        <v>4</v>
      </c>
      <c r="M71" s="98">
        <v>4</v>
      </c>
      <c r="N71" s="98">
        <v>4</v>
      </c>
      <c r="O71" s="98">
        <v>4</v>
      </c>
      <c r="P71" s="98">
        <v>4</v>
      </c>
      <c r="Q71" s="99"/>
      <c r="R71" s="98">
        <v>4</v>
      </c>
      <c r="S71" s="98">
        <v>4</v>
      </c>
      <c r="T71" s="98">
        <v>2</v>
      </c>
      <c r="U71" s="98">
        <v>4</v>
      </c>
      <c r="V71" s="98">
        <v>2</v>
      </c>
      <c r="W71" s="98">
        <v>2</v>
      </c>
      <c r="X71" s="98">
        <v>4</v>
      </c>
      <c r="Y71" s="96">
        <v>6</v>
      </c>
      <c r="Z71" s="96">
        <f>SUM(H71:Y71)</f>
        <v>60</v>
      </c>
      <c r="AA71" s="96"/>
      <c r="AB71" s="100"/>
      <c r="AC71" s="100"/>
      <c r="AD71" s="100"/>
      <c r="AE71" s="100"/>
      <c r="AF71" s="100"/>
      <c r="AG71" s="100"/>
      <c r="AH71" s="93"/>
      <c r="AI71" s="100"/>
      <c r="AJ71" s="94"/>
      <c r="AK71" s="100"/>
      <c r="AL71" s="100"/>
      <c r="AM71" s="100"/>
      <c r="AN71" s="100"/>
      <c r="AO71" s="100"/>
      <c r="AP71" s="100"/>
      <c r="AQ71" s="100"/>
      <c r="AR71" s="94"/>
      <c r="AS71" s="94"/>
      <c r="AT71" s="100"/>
      <c r="AU71" s="100"/>
      <c r="AV71" s="95"/>
      <c r="AW71" s="95"/>
      <c r="AX71" s="92"/>
      <c r="AY71" s="100"/>
      <c r="AZ71" s="100"/>
      <c r="BA71" s="96"/>
      <c r="BB71" s="96"/>
      <c r="BC71" s="96"/>
      <c r="BD71" s="96"/>
      <c r="BE71" s="96"/>
      <c r="BF71" s="96"/>
      <c r="BG71" s="96"/>
      <c r="BH71" s="96"/>
      <c r="BI71" s="96"/>
      <c r="BJ71" s="101"/>
    </row>
    <row r="72" spans="1:62" ht="15.75" thickBot="1" x14ac:dyDescent="0.3">
      <c r="A72" s="313"/>
      <c r="B72" s="282"/>
      <c r="C72" s="269"/>
      <c r="D72" s="260"/>
      <c r="E72" s="260"/>
      <c r="F72" s="260"/>
      <c r="G72" s="29" t="s">
        <v>76</v>
      </c>
      <c r="H72" s="97"/>
      <c r="I72" s="98"/>
      <c r="J72" s="98"/>
      <c r="K72" s="98"/>
      <c r="L72" s="98"/>
      <c r="M72" s="98"/>
      <c r="N72" s="98"/>
      <c r="O72" s="98"/>
      <c r="P72" s="98"/>
      <c r="Q72" s="99"/>
      <c r="R72" s="98"/>
      <c r="S72" s="98"/>
      <c r="T72" s="98"/>
      <c r="U72" s="98"/>
      <c r="V72" s="98"/>
      <c r="W72" s="98"/>
      <c r="X72" s="98"/>
      <c r="Y72" s="96"/>
      <c r="Z72" s="96"/>
      <c r="AA72" s="96"/>
      <c r="AB72" s="100"/>
      <c r="AC72" s="100"/>
      <c r="AD72" s="100"/>
      <c r="AE72" s="100"/>
      <c r="AF72" s="100"/>
      <c r="AG72" s="100"/>
      <c r="AH72" s="93"/>
      <c r="AI72" s="100"/>
      <c r="AJ72" s="94"/>
      <c r="AK72" s="100"/>
      <c r="AL72" s="100"/>
      <c r="AM72" s="100"/>
      <c r="AN72" s="100"/>
      <c r="AO72" s="100"/>
      <c r="AP72" s="100"/>
      <c r="AQ72" s="100"/>
      <c r="AR72" s="94"/>
      <c r="AS72" s="94"/>
      <c r="AT72" s="100"/>
      <c r="AU72" s="100"/>
      <c r="AV72" s="95"/>
      <c r="AW72" s="95"/>
      <c r="AX72" s="92"/>
      <c r="AY72" s="100"/>
      <c r="AZ72" s="100"/>
      <c r="BA72" s="96"/>
      <c r="BB72" s="96"/>
      <c r="BC72" s="96"/>
      <c r="BD72" s="96"/>
      <c r="BE72" s="96"/>
      <c r="BF72" s="96"/>
      <c r="BG72" s="96"/>
      <c r="BH72" s="96"/>
      <c r="BI72" s="96"/>
      <c r="BJ72" s="101"/>
    </row>
    <row r="73" spans="1:62" ht="15.75" thickBot="1" x14ac:dyDescent="0.3">
      <c r="A73" s="313"/>
      <c r="B73" s="351" t="s">
        <v>126</v>
      </c>
      <c r="C73" s="353" t="s">
        <v>127</v>
      </c>
      <c r="D73" s="225"/>
      <c r="E73" s="225"/>
      <c r="F73" s="225"/>
      <c r="G73" s="29" t="s">
        <v>75</v>
      </c>
      <c r="H73" s="102"/>
      <c r="I73" s="103"/>
      <c r="J73" s="103"/>
      <c r="K73" s="103"/>
      <c r="L73" s="103"/>
      <c r="M73" s="103"/>
      <c r="N73" s="103"/>
      <c r="O73" s="103"/>
      <c r="P73" s="103"/>
      <c r="Q73" s="99"/>
      <c r="R73" s="103"/>
      <c r="S73" s="103"/>
      <c r="T73" s="103"/>
      <c r="U73" s="103"/>
      <c r="V73" s="103"/>
      <c r="W73" s="103"/>
      <c r="X73" s="103"/>
      <c r="Y73" s="96"/>
      <c r="Z73" s="96"/>
      <c r="AA73" s="96"/>
      <c r="AB73" s="104"/>
      <c r="AC73" s="104"/>
      <c r="AD73" s="104"/>
      <c r="AE73" s="104"/>
      <c r="AF73" s="104"/>
      <c r="AG73" s="104"/>
      <c r="AH73" s="93"/>
      <c r="AI73" s="104"/>
      <c r="AJ73" s="94"/>
      <c r="AK73" s="104"/>
      <c r="AL73" s="104"/>
      <c r="AM73" s="104"/>
      <c r="AN73" s="104"/>
      <c r="AO73" s="104"/>
      <c r="AP73" s="104"/>
      <c r="AQ73" s="104"/>
      <c r="AR73" s="94"/>
      <c r="AS73" s="94"/>
      <c r="AT73" s="104"/>
      <c r="AU73" s="104"/>
      <c r="AV73" s="95"/>
      <c r="AW73" s="95"/>
      <c r="AX73" s="105"/>
      <c r="AY73" s="104"/>
      <c r="AZ73" s="104"/>
      <c r="BA73" s="96"/>
      <c r="BB73" s="96"/>
      <c r="BC73" s="96"/>
      <c r="BD73" s="96"/>
      <c r="BE73" s="96"/>
      <c r="BF73" s="96"/>
      <c r="BG73" s="96"/>
      <c r="BH73" s="96"/>
      <c r="BI73" s="96"/>
      <c r="BJ73" s="101"/>
    </row>
    <row r="74" spans="1:62" ht="15.75" thickBot="1" x14ac:dyDescent="0.3">
      <c r="A74" s="313"/>
      <c r="B74" s="352"/>
      <c r="C74" s="354"/>
      <c r="D74" s="226"/>
      <c r="E74" s="226"/>
      <c r="F74" s="226"/>
      <c r="G74" s="29" t="s">
        <v>76</v>
      </c>
      <c r="H74" s="102"/>
      <c r="I74" s="103"/>
      <c r="J74" s="103"/>
      <c r="K74" s="103"/>
      <c r="L74" s="103"/>
      <c r="M74" s="103"/>
      <c r="N74" s="103"/>
      <c r="O74" s="103"/>
      <c r="P74" s="103"/>
      <c r="Q74" s="99"/>
      <c r="R74" s="103"/>
      <c r="S74" s="103"/>
      <c r="T74" s="103"/>
      <c r="U74" s="103"/>
      <c r="V74" s="103"/>
      <c r="W74" s="103"/>
      <c r="X74" s="103"/>
      <c r="Y74" s="96"/>
      <c r="Z74" s="96"/>
      <c r="AA74" s="96"/>
      <c r="AB74" s="104"/>
      <c r="AC74" s="104"/>
      <c r="AD74" s="104"/>
      <c r="AE74" s="104"/>
      <c r="AF74" s="104"/>
      <c r="AG74" s="104"/>
      <c r="AH74" s="93"/>
      <c r="AI74" s="104"/>
      <c r="AJ74" s="94"/>
      <c r="AK74" s="104"/>
      <c r="AL74" s="104"/>
      <c r="AM74" s="104"/>
      <c r="AN74" s="104"/>
      <c r="AO74" s="104"/>
      <c r="AP74" s="104"/>
      <c r="AQ74" s="104"/>
      <c r="AR74" s="94"/>
      <c r="AS74" s="94"/>
      <c r="AT74" s="104"/>
      <c r="AU74" s="104"/>
      <c r="AV74" s="95"/>
      <c r="AW74" s="95"/>
      <c r="AX74" s="105"/>
      <c r="AY74" s="104"/>
      <c r="AZ74" s="104"/>
      <c r="BA74" s="96"/>
      <c r="BB74" s="96"/>
      <c r="BC74" s="96"/>
      <c r="BD74" s="96"/>
      <c r="BE74" s="96"/>
      <c r="BF74" s="96"/>
      <c r="BG74" s="96"/>
      <c r="BH74" s="96"/>
      <c r="BI74" s="96"/>
      <c r="BJ74" s="101"/>
    </row>
    <row r="75" spans="1:62" ht="15.75" thickBot="1" x14ac:dyDescent="0.3">
      <c r="A75" s="313"/>
      <c r="B75" s="351" t="s">
        <v>128</v>
      </c>
      <c r="C75" s="353" t="s">
        <v>129</v>
      </c>
      <c r="D75" s="225"/>
      <c r="E75" s="225"/>
      <c r="F75" s="225"/>
      <c r="G75" s="29" t="s">
        <v>75</v>
      </c>
      <c r="H75" s="102"/>
      <c r="I75" s="103"/>
      <c r="J75" s="103"/>
      <c r="K75" s="103"/>
      <c r="L75" s="103"/>
      <c r="M75" s="103"/>
      <c r="N75" s="103"/>
      <c r="O75" s="103"/>
      <c r="P75" s="103"/>
      <c r="Q75" s="99"/>
      <c r="R75" s="103"/>
      <c r="S75" s="103"/>
      <c r="T75" s="103"/>
      <c r="U75" s="103"/>
      <c r="V75" s="103"/>
      <c r="W75" s="103"/>
      <c r="X75" s="103"/>
      <c r="Y75" s="96"/>
      <c r="Z75" s="96"/>
      <c r="AA75" s="96"/>
      <c r="AB75" s="104"/>
      <c r="AC75" s="104"/>
      <c r="AD75" s="104"/>
      <c r="AE75" s="104"/>
      <c r="AF75" s="104"/>
      <c r="AG75" s="104"/>
      <c r="AH75" s="93"/>
      <c r="AI75" s="104"/>
      <c r="AJ75" s="94"/>
      <c r="AK75" s="104"/>
      <c r="AL75" s="104"/>
      <c r="AM75" s="104"/>
      <c r="AN75" s="104"/>
      <c r="AO75" s="104"/>
      <c r="AP75" s="104"/>
      <c r="AQ75" s="104"/>
      <c r="AR75" s="94"/>
      <c r="AS75" s="94"/>
      <c r="AT75" s="104"/>
      <c r="AU75" s="104"/>
      <c r="AV75" s="95"/>
      <c r="AW75" s="95"/>
      <c r="AX75" s="105"/>
      <c r="AY75" s="104"/>
      <c r="AZ75" s="104"/>
      <c r="BA75" s="96"/>
      <c r="BB75" s="96"/>
      <c r="BC75" s="96"/>
      <c r="BD75" s="96"/>
      <c r="BE75" s="96"/>
      <c r="BF75" s="96"/>
      <c r="BG75" s="96"/>
      <c r="BH75" s="96"/>
      <c r="BI75" s="96"/>
      <c r="BJ75" s="101"/>
    </row>
    <row r="76" spans="1:62" ht="15.75" thickBot="1" x14ac:dyDescent="0.3">
      <c r="A76" s="313"/>
      <c r="B76" s="352"/>
      <c r="C76" s="354"/>
      <c r="D76" s="226"/>
      <c r="E76" s="226"/>
      <c r="F76" s="226"/>
      <c r="G76" s="29" t="s">
        <v>76</v>
      </c>
      <c r="H76" s="102"/>
      <c r="I76" s="103"/>
      <c r="J76" s="103"/>
      <c r="K76" s="103"/>
      <c r="L76" s="103"/>
      <c r="M76" s="103"/>
      <c r="N76" s="103"/>
      <c r="O76" s="103"/>
      <c r="P76" s="103"/>
      <c r="Q76" s="99"/>
      <c r="R76" s="103"/>
      <c r="S76" s="103"/>
      <c r="T76" s="103"/>
      <c r="U76" s="103"/>
      <c r="V76" s="103"/>
      <c r="W76" s="103"/>
      <c r="X76" s="103"/>
      <c r="Y76" s="96"/>
      <c r="Z76" s="96"/>
      <c r="AA76" s="96"/>
      <c r="AB76" s="104"/>
      <c r="AC76" s="104"/>
      <c r="AD76" s="104"/>
      <c r="AE76" s="104"/>
      <c r="AF76" s="104"/>
      <c r="AG76" s="104"/>
      <c r="AH76" s="93"/>
      <c r="AI76" s="104"/>
      <c r="AJ76" s="94"/>
      <c r="AK76" s="104"/>
      <c r="AL76" s="104"/>
      <c r="AM76" s="104"/>
      <c r="AN76" s="104"/>
      <c r="AO76" s="104"/>
      <c r="AP76" s="104"/>
      <c r="AQ76" s="104"/>
      <c r="AR76" s="94"/>
      <c r="AS76" s="94"/>
      <c r="AT76" s="104"/>
      <c r="AU76" s="104"/>
      <c r="AV76" s="95"/>
      <c r="AW76" s="95"/>
      <c r="AX76" s="105"/>
      <c r="AY76" s="104"/>
      <c r="AZ76" s="104"/>
      <c r="BA76" s="96"/>
      <c r="BB76" s="96"/>
      <c r="BC76" s="96"/>
      <c r="BD76" s="96"/>
      <c r="BE76" s="96"/>
      <c r="BF76" s="96"/>
      <c r="BG76" s="96"/>
      <c r="BH76" s="96"/>
      <c r="BI76" s="96"/>
      <c r="BJ76" s="101"/>
    </row>
    <row r="77" spans="1:62" ht="15.75" thickBot="1" x14ac:dyDescent="0.3">
      <c r="A77" s="313"/>
      <c r="B77" s="281" t="s">
        <v>130</v>
      </c>
      <c r="C77" s="265" t="s">
        <v>131</v>
      </c>
      <c r="D77" s="259">
        <v>62</v>
      </c>
      <c r="E77" s="259">
        <v>62</v>
      </c>
      <c r="F77" s="259"/>
      <c r="G77" s="106" t="s">
        <v>75</v>
      </c>
      <c r="H77" s="107"/>
      <c r="I77" s="108">
        <v>4</v>
      </c>
      <c r="J77" s="108">
        <v>4</v>
      </c>
      <c r="K77" s="108">
        <v>4</v>
      </c>
      <c r="L77" s="108">
        <v>4</v>
      </c>
      <c r="M77" s="108">
        <v>4</v>
      </c>
      <c r="N77" s="108">
        <v>4</v>
      </c>
      <c r="O77" s="108">
        <v>4</v>
      </c>
      <c r="P77" s="108">
        <v>4</v>
      </c>
      <c r="Q77" s="108">
        <v>6</v>
      </c>
      <c r="R77" s="108">
        <v>4</v>
      </c>
      <c r="S77" s="108">
        <v>4</v>
      </c>
      <c r="T77" s="108">
        <v>6</v>
      </c>
      <c r="U77" s="108">
        <v>4</v>
      </c>
      <c r="V77" s="108">
        <v>6</v>
      </c>
      <c r="W77" s="109"/>
      <c r="X77" s="109"/>
      <c r="Y77" s="96"/>
      <c r="Z77" s="96">
        <f>SUM(H77:Y77)</f>
        <v>62</v>
      </c>
      <c r="AA77" s="96"/>
      <c r="AB77" s="100"/>
      <c r="AC77" s="100"/>
      <c r="AD77" s="100"/>
      <c r="AE77" s="100"/>
      <c r="AF77" s="100"/>
      <c r="AG77" s="100"/>
      <c r="AH77" s="93"/>
      <c r="AI77" s="100"/>
      <c r="AJ77" s="94"/>
      <c r="AK77" s="100"/>
      <c r="AL77" s="100"/>
      <c r="AM77" s="100"/>
      <c r="AN77" s="100"/>
      <c r="AO77" s="100"/>
      <c r="AP77" s="100"/>
      <c r="AQ77" s="100"/>
      <c r="AR77" s="94"/>
      <c r="AS77" s="94"/>
      <c r="AT77" s="100"/>
      <c r="AU77" s="100"/>
      <c r="AV77" s="95"/>
      <c r="AW77" s="95"/>
      <c r="AX77" s="92"/>
      <c r="AY77" s="100"/>
      <c r="AZ77" s="100"/>
      <c r="BA77" s="96"/>
      <c r="BB77" s="96"/>
      <c r="BC77" s="96"/>
      <c r="BD77" s="96"/>
      <c r="BE77" s="96"/>
      <c r="BF77" s="96"/>
      <c r="BG77" s="96"/>
      <c r="BH77" s="96"/>
      <c r="BI77" s="96"/>
      <c r="BJ77" s="101"/>
    </row>
    <row r="78" spans="1:62" ht="15.75" thickBot="1" x14ac:dyDescent="0.3">
      <c r="A78" s="313"/>
      <c r="B78" s="282"/>
      <c r="C78" s="269"/>
      <c r="D78" s="260"/>
      <c r="E78" s="260"/>
      <c r="F78" s="260"/>
      <c r="G78" s="29" t="s">
        <v>76</v>
      </c>
      <c r="H78" s="107"/>
      <c r="I78" s="98"/>
      <c r="J78" s="98"/>
      <c r="K78" s="98"/>
      <c r="L78" s="98"/>
      <c r="M78" s="98"/>
      <c r="N78" s="98"/>
      <c r="O78" s="98"/>
      <c r="P78" s="98"/>
      <c r="Q78" s="99"/>
      <c r="R78" s="98"/>
      <c r="S78" s="98"/>
      <c r="T78" s="98"/>
      <c r="U78" s="98"/>
      <c r="V78" s="98"/>
      <c r="W78" s="98"/>
      <c r="X78" s="98"/>
      <c r="Y78" s="96"/>
      <c r="Z78" s="96"/>
      <c r="AA78" s="96"/>
      <c r="AB78" s="100"/>
      <c r="AC78" s="100"/>
      <c r="AD78" s="100"/>
      <c r="AE78" s="100"/>
      <c r="AF78" s="100"/>
      <c r="AG78" s="100"/>
      <c r="AH78" s="93"/>
      <c r="AI78" s="100"/>
      <c r="AJ78" s="94"/>
      <c r="AK78" s="100"/>
      <c r="AL78" s="100"/>
      <c r="AM78" s="100"/>
      <c r="AN78" s="100"/>
      <c r="AO78" s="100"/>
      <c r="AP78" s="100"/>
      <c r="AQ78" s="100"/>
      <c r="AR78" s="94"/>
      <c r="AS78" s="94"/>
      <c r="AT78" s="100"/>
      <c r="AU78" s="100"/>
      <c r="AV78" s="95"/>
      <c r="AW78" s="95"/>
      <c r="AX78" s="92"/>
      <c r="AY78" s="100"/>
      <c r="AZ78" s="100"/>
      <c r="BA78" s="96"/>
      <c r="BB78" s="96"/>
      <c r="BC78" s="96"/>
      <c r="BD78" s="96"/>
      <c r="BE78" s="96"/>
      <c r="BF78" s="96"/>
      <c r="BG78" s="96"/>
      <c r="BH78" s="96"/>
      <c r="BI78" s="96"/>
      <c r="BJ78" s="101"/>
    </row>
    <row r="79" spans="1:62" ht="15.75" thickBot="1" x14ac:dyDescent="0.3">
      <c r="A79" s="313"/>
      <c r="B79" s="281" t="s">
        <v>132</v>
      </c>
      <c r="C79" s="265" t="s">
        <v>133</v>
      </c>
      <c r="D79" s="259">
        <v>78</v>
      </c>
      <c r="E79" s="259">
        <v>78</v>
      </c>
      <c r="F79" s="259"/>
      <c r="G79" s="29" t="s">
        <v>75</v>
      </c>
      <c r="H79" s="107"/>
      <c r="I79" s="108">
        <v>6</v>
      </c>
      <c r="J79" s="108">
        <v>4</v>
      </c>
      <c r="K79" s="108">
        <v>6</v>
      </c>
      <c r="L79" s="108">
        <v>4</v>
      </c>
      <c r="M79" s="108">
        <v>6</v>
      </c>
      <c r="N79" s="108">
        <v>4</v>
      </c>
      <c r="O79" s="108">
        <v>6</v>
      </c>
      <c r="P79" s="108">
        <v>4</v>
      </c>
      <c r="Q79" s="108">
        <v>6</v>
      </c>
      <c r="R79" s="108">
        <v>6</v>
      </c>
      <c r="S79" s="108">
        <v>4</v>
      </c>
      <c r="T79" s="108">
        <v>6</v>
      </c>
      <c r="U79" s="108">
        <v>4</v>
      </c>
      <c r="V79" s="108">
        <v>6</v>
      </c>
      <c r="W79" s="108">
        <v>2</v>
      </c>
      <c r="X79" s="108">
        <v>4</v>
      </c>
      <c r="Y79" s="96"/>
      <c r="Z79" s="96">
        <f>SUM(H79:Y79)</f>
        <v>78</v>
      </c>
      <c r="AA79" s="96"/>
      <c r="AB79" s="100"/>
      <c r="AC79" s="100"/>
      <c r="AD79" s="100"/>
      <c r="AE79" s="100"/>
      <c r="AF79" s="100"/>
      <c r="AG79" s="100"/>
      <c r="AH79" s="93"/>
      <c r="AI79" s="100"/>
      <c r="AJ79" s="94"/>
      <c r="AK79" s="100"/>
      <c r="AL79" s="100"/>
      <c r="AM79" s="100"/>
      <c r="AN79" s="100"/>
      <c r="AO79" s="100"/>
      <c r="AP79" s="100"/>
      <c r="AQ79" s="100"/>
      <c r="AR79" s="94"/>
      <c r="AS79" s="94"/>
      <c r="AT79" s="100"/>
      <c r="AU79" s="100"/>
      <c r="AV79" s="95"/>
      <c r="AW79" s="95"/>
      <c r="AX79" s="92"/>
      <c r="AY79" s="100"/>
      <c r="AZ79" s="100"/>
      <c r="BA79" s="96"/>
      <c r="BB79" s="96"/>
      <c r="BC79" s="96"/>
      <c r="BD79" s="96"/>
      <c r="BE79" s="96"/>
      <c r="BF79" s="96"/>
      <c r="BG79" s="96"/>
      <c r="BH79" s="96"/>
      <c r="BI79" s="96"/>
      <c r="BJ79" s="101"/>
    </row>
    <row r="80" spans="1:62" ht="15.75" thickBot="1" x14ac:dyDescent="0.3">
      <c r="A80" s="313"/>
      <c r="B80" s="282"/>
      <c r="C80" s="269"/>
      <c r="D80" s="260"/>
      <c r="E80" s="260"/>
      <c r="F80" s="260"/>
      <c r="G80" s="29" t="s">
        <v>76</v>
      </c>
      <c r="H80" s="107"/>
      <c r="I80" s="98"/>
      <c r="J80" s="98"/>
      <c r="K80" s="98"/>
      <c r="L80" s="98"/>
      <c r="M80" s="98"/>
      <c r="N80" s="98"/>
      <c r="O80" s="98"/>
      <c r="P80" s="98"/>
      <c r="Q80" s="99"/>
      <c r="R80" s="98"/>
      <c r="S80" s="98"/>
      <c r="T80" s="98"/>
      <c r="U80" s="98"/>
      <c r="V80" s="98"/>
      <c r="W80" s="98"/>
      <c r="X80" s="98"/>
      <c r="Y80" s="96"/>
      <c r="Z80" s="96"/>
      <c r="AA80" s="96"/>
      <c r="AB80" s="100"/>
      <c r="AC80" s="100"/>
      <c r="AD80" s="100"/>
      <c r="AE80" s="100"/>
      <c r="AF80" s="100"/>
      <c r="AG80" s="100"/>
      <c r="AH80" s="93"/>
      <c r="AI80" s="100"/>
      <c r="AJ80" s="94"/>
      <c r="AK80" s="100"/>
      <c r="AL80" s="100"/>
      <c r="AM80" s="100"/>
      <c r="AN80" s="100"/>
      <c r="AO80" s="100"/>
      <c r="AP80" s="100"/>
      <c r="AQ80" s="100"/>
      <c r="AR80" s="94"/>
      <c r="AS80" s="94"/>
      <c r="AT80" s="100"/>
      <c r="AU80" s="100"/>
      <c r="AV80" s="95"/>
      <c r="AW80" s="95"/>
      <c r="AX80" s="92"/>
      <c r="AY80" s="100"/>
      <c r="AZ80" s="100"/>
      <c r="BA80" s="96"/>
      <c r="BB80" s="96"/>
      <c r="BC80" s="96"/>
      <c r="BD80" s="96"/>
      <c r="BE80" s="96"/>
      <c r="BF80" s="96"/>
      <c r="BG80" s="96"/>
      <c r="BH80" s="96"/>
      <c r="BI80" s="96"/>
      <c r="BJ80" s="101"/>
    </row>
    <row r="81" spans="1:62" ht="15.75" thickBot="1" x14ac:dyDescent="0.3">
      <c r="A81" s="313"/>
      <c r="B81" s="281" t="s">
        <v>134</v>
      </c>
      <c r="C81" s="265" t="s">
        <v>210</v>
      </c>
      <c r="D81" s="259">
        <v>80</v>
      </c>
      <c r="E81" s="259">
        <v>80</v>
      </c>
      <c r="F81" s="259"/>
      <c r="G81" s="29" t="s">
        <v>75</v>
      </c>
      <c r="H81" s="107"/>
      <c r="I81" s="108">
        <v>4</v>
      </c>
      <c r="J81" s="108">
        <v>6</v>
      </c>
      <c r="K81" s="108">
        <v>4</v>
      </c>
      <c r="L81" s="108">
        <v>6</v>
      </c>
      <c r="M81" s="108">
        <v>4</v>
      </c>
      <c r="N81" s="108">
        <v>6</v>
      </c>
      <c r="O81" s="108">
        <v>4</v>
      </c>
      <c r="P81" s="108">
        <v>6</v>
      </c>
      <c r="Q81" s="108">
        <v>4</v>
      </c>
      <c r="R81" s="108">
        <v>6</v>
      </c>
      <c r="S81" s="108">
        <v>4</v>
      </c>
      <c r="T81" s="108">
        <v>6</v>
      </c>
      <c r="U81" s="108">
        <v>4</v>
      </c>
      <c r="V81" s="108">
        <v>4</v>
      </c>
      <c r="W81" s="108">
        <v>6</v>
      </c>
      <c r="X81" s="108">
        <v>6</v>
      </c>
      <c r="Y81" s="96"/>
      <c r="Z81" s="96">
        <f>SUM(H81:Y81)</f>
        <v>80</v>
      </c>
      <c r="AA81" s="96"/>
      <c r="AB81" s="100"/>
      <c r="AC81" s="100"/>
      <c r="AD81" s="100"/>
      <c r="AE81" s="100"/>
      <c r="AF81" s="100"/>
      <c r="AG81" s="100"/>
      <c r="AH81" s="93"/>
      <c r="AI81" s="100"/>
      <c r="AJ81" s="94"/>
      <c r="AK81" s="100"/>
      <c r="AL81" s="100"/>
      <c r="AM81" s="100"/>
      <c r="AN81" s="100"/>
      <c r="AO81" s="100"/>
      <c r="AP81" s="100"/>
      <c r="AQ81" s="100"/>
      <c r="AR81" s="94"/>
      <c r="AS81" s="94"/>
      <c r="AT81" s="100"/>
      <c r="AU81" s="100"/>
      <c r="AV81" s="95"/>
      <c r="AW81" s="95"/>
      <c r="AX81" s="92"/>
      <c r="AY81" s="100"/>
      <c r="AZ81" s="100"/>
      <c r="BA81" s="96"/>
      <c r="BB81" s="96"/>
      <c r="BC81" s="96"/>
      <c r="BD81" s="96"/>
      <c r="BE81" s="96"/>
      <c r="BF81" s="96"/>
      <c r="BG81" s="96"/>
      <c r="BH81" s="96"/>
      <c r="BI81" s="96"/>
      <c r="BJ81" s="101"/>
    </row>
    <row r="82" spans="1:62" ht="15.75" thickBot="1" x14ac:dyDescent="0.3">
      <c r="A82" s="313"/>
      <c r="B82" s="282"/>
      <c r="C82" s="269"/>
      <c r="D82" s="260"/>
      <c r="E82" s="260"/>
      <c r="F82" s="260"/>
      <c r="G82" s="29" t="s">
        <v>76</v>
      </c>
      <c r="H82" s="107"/>
      <c r="I82" s="98"/>
      <c r="J82" s="98"/>
      <c r="K82" s="98"/>
      <c r="L82" s="98"/>
      <c r="M82" s="98"/>
      <c r="N82" s="98"/>
      <c r="O82" s="98"/>
      <c r="P82" s="98"/>
      <c r="Q82" s="99"/>
      <c r="R82" s="98"/>
      <c r="S82" s="98"/>
      <c r="T82" s="98"/>
      <c r="U82" s="98"/>
      <c r="V82" s="98"/>
      <c r="W82" s="98"/>
      <c r="X82" s="98"/>
      <c r="Y82" s="96"/>
      <c r="Z82" s="96"/>
      <c r="AA82" s="96"/>
      <c r="AB82" s="100"/>
      <c r="AC82" s="100"/>
      <c r="AD82" s="100"/>
      <c r="AE82" s="100"/>
      <c r="AF82" s="100"/>
      <c r="AG82" s="100"/>
      <c r="AH82" s="93"/>
      <c r="AI82" s="100"/>
      <c r="AJ82" s="94"/>
      <c r="AK82" s="100"/>
      <c r="AL82" s="100"/>
      <c r="AM82" s="100"/>
      <c r="AN82" s="100"/>
      <c r="AO82" s="100"/>
      <c r="AP82" s="100"/>
      <c r="AQ82" s="100"/>
      <c r="AR82" s="94"/>
      <c r="AS82" s="94"/>
      <c r="AT82" s="100"/>
      <c r="AU82" s="100"/>
      <c r="AV82" s="95"/>
      <c r="AW82" s="95"/>
      <c r="AX82" s="92"/>
      <c r="AY82" s="100"/>
      <c r="AZ82" s="100"/>
      <c r="BA82" s="96"/>
      <c r="BB82" s="96"/>
      <c r="BC82" s="96"/>
      <c r="BD82" s="96"/>
      <c r="BE82" s="96"/>
      <c r="BF82" s="96"/>
      <c r="BG82" s="96"/>
      <c r="BH82" s="96"/>
      <c r="BI82" s="96"/>
      <c r="BJ82" s="101"/>
    </row>
    <row r="83" spans="1:62" ht="15.75" thickBot="1" x14ac:dyDescent="0.3">
      <c r="A83" s="313"/>
      <c r="B83" s="281" t="s">
        <v>135</v>
      </c>
      <c r="C83" s="265" t="s">
        <v>136</v>
      </c>
      <c r="D83" s="259">
        <v>42</v>
      </c>
      <c r="E83" s="259"/>
      <c r="F83" s="259">
        <v>42</v>
      </c>
      <c r="G83" s="29" t="s">
        <v>75</v>
      </c>
      <c r="H83" s="97"/>
      <c r="I83" s="98"/>
      <c r="J83" s="98"/>
      <c r="K83" s="98"/>
      <c r="L83" s="98"/>
      <c r="M83" s="98"/>
      <c r="N83" s="98"/>
      <c r="O83" s="98"/>
      <c r="P83" s="98"/>
      <c r="Q83" s="99"/>
      <c r="R83" s="98"/>
      <c r="S83" s="98"/>
      <c r="T83" s="98"/>
      <c r="U83" s="98"/>
      <c r="V83" s="98"/>
      <c r="W83" s="98"/>
      <c r="X83" s="98"/>
      <c r="Y83" s="96"/>
      <c r="Z83" s="96"/>
      <c r="AA83" s="96"/>
      <c r="AB83" s="92"/>
      <c r="AC83" s="110">
        <v>2</v>
      </c>
      <c r="AD83" s="110">
        <v>2</v>
      </c>
      <c r="AE83" s="110">
        <v>2</v>
      </c>
      <c r="AF83" s="110">
        <v>2</v>
      </c>
      <c r="AG83" s="110">
        <v>2</v>
      </c>
      <c r="AH83" s="111">
        <v>2</v>
      </c>
      <c r="AI83" s="110">
        <v>2</v>
      </c>
      <c r="AJ83" s="110">
        <v>2</v>
      </c>
      <c r="AK83" s="110">
        <v>2</v>
      </c>
      <c r="AL83" s="110">
        <v>2</v>
      </c>
      <c r="AM83" s="110">
        <v>2</v>
      </c>
      <c r="AN83" s="110">
        <v>2</v>
      </c>
      <c r="AO83" s="110">
        <v>2</v>
      </c>
      <c r="AP83" s="110"/>
      <c r="AQ83" s="110">
        <v>2</v>
      </c>
      <c r="AR83" s="110">
        <v>2</v>
      </c>
      <c r="AS83" s="110">
        <v>2</v>
      </c>
      <c r="AT83" s="110">
        <v>2</v>
      </c>
      <c r="AU83" s="110"/>
      <c r="AV83" s="110"/>
      <c r="AW83" s="110"/>
      <c r="AX83" s="110">
        <v>4</v>
      </c>
      <c r="AY83" s="110">
        <v>4</v>
      </c>
      <c r="AZ83" s="100"/>
      <c r="BA83" s="96"/>
      <c r="BB83" s="96"/>
      <c r="BC83" s="96"/>
      <c r="BD83" s="96"/>
      <c r="BE83" s="96"/>
      <c r="BF83" s="96"/>
      <c r="BG83" s="96"/>
      <c r="BH83" s="96"/>
      <c r="BI83" s="96"/>
      <c r="BJ83" s="101">
        <f>SUM(AB83:BI83)</f>
        <v>42</v>
      </c>
    </row>
    <row r="84" spans="1:62" ht="15.75" thickBot="1" x14ac:dyDescent="0.3">
      <c r="A84" s="313"/>
      <c r="B84" s="282"/>
      <c r="C84" s="269"/>
      <c r="D84" s="260"/>
      <c r="E84" s="260"/>
      <c r="F84" s="260"/>
      <c r="G84" s="29" t="s">
        <v>76</v>
      </c>
      <c r="H84" s="97"/>
      <c r="I84" s="98"/>
      <c r="J84" s="98"/>
      <c r="K84" s="98"/>
      <c r="L84" s="98"/>
      <c r="M84" s="98"/>
      <c r="N84" s="98"/>
      <c r="O84" s="98"/>
      <c r="P84" s="98"/>
      <c r="Q84" s="99"/>
      <c r="R84" s="98"/>
      <c r="S84" s="98"/>
      <c r="T84" s="98"/>
      <c r="U84" s="98"/>
      <c r="V84" s="98"/>
      <c r="W84" s="98"/>
      <c r="X84" s="98"/>
      <c r="Y84" s="96"/>
      <c r="Z84" s="96"/>
      <c r="AA84" s="96"/>
      <c r="AB84" s="100"/>
      <c r="AC84" s="100"/>
      <c r="AD84" s="100"/>
      <c r="AE84" s="100"/>
      <c r="AF84" s="100"/>
      <c r="AG84" s="100"/>
      <c r="AH84" s="93"/>
      <c r="AI84" s="100"/>
      <c r="AJ84" s="94"/>
      <c r="AK84" s="100"/>
      <c r="AL84" s="100"/>
      <c r="AM84" s="100"/>
      <c r="AN84" s="100"/>
      <c r="AO84" s="100"/>
      <c r="AP84" s="100"/>
      <c r="AQ84" s="100"/>
      <c r="AR84" s="94"/>
      <c r="AS84" s="94"/>
      <c r="AT84" s="100"/>
      <c r="AU84" s="100"/>
      <c r="AV84" s="95"/>
      <c r="AW84" s="95"/>
      <c r="AX84" s="92"/>
      <c r="AY84" s="100"/>
      <c r="AZ84" s="100"/>
      <c r="BA84" s="96"/>
      <c r="BB84" s="96"/>
      <c r="BC84" s="96"/>
      <c r="BD84" s="96"/>
      <c r="BE84" s="96"/>
      <c r="BF84" s="96"/>
      <c r="BG84" s="96"/>
      <c r="BH84" s="96"/>
      <c r="BI84" s="96"/>
      <c r="BJ84" s="101"/>
    </row>
    <row r="85" spans="1:62" ht="15.75" thickBot="1" x14ac:dyDescent="0.3">
      <c r="A85" s="313"/>
      <c r="B85" s="281" t="s">
        <v>137</v>
      </c>
      <c r="C85" s="265" t="s">
        <v>138</v>
      </c>
      <c r="D85" s="259">
        <v>112</v>
      </c>
      <c r="E85" s="259"/>
      <c r="F85" s="259">
        <v>68</v>
      </c>
      <c r="G85" s="29" t="s">
        <v>75</v>
      </c>
      <c r="H85" s="97"/>
      <c r="I85" s="98"/>
      <c r="J85" s="98"/>
      <c r="K85" s="98"/>
      <c r="L85" s="98"/>
      <c r="M85" s="98"/>
      <c r="N85" s="98"/>
      <c r="O85" s="98"/>
      <c r="P85" s="98"/>
      <c r="Q85" s="99"/>
      <c r="R85" s="98"/>
      <c r="S85" s="98"/>
      <c r="T85" s="98"/>
      <c r="U85" s="98"/>
      <c r="V85" s="98"/>
      <c r="W85" s="98"/>
      <c r="X85" s="98"/>
      <c r="Y85" s="96"/>
      <c r="Z85" s="96"/>
      <c r="AA85" s="96"/>
      <c r="AB85" s="100"/>
      <c r="AC85" s="100">
        <v>2</v>
      </c>
      <c r="AD85" s="100"/>
      <c r="AE85" s="100">
        <v>2</v>
      </c>
      <c r="AF85" s="100"/>
      <c r="AG85" s="100">
        <v>2</v>
      </c>
      <c r="AH85" s="93"/>
      <c r="AI85" s="100">
        <v>4</v>
      </c>
      <c r="AJ85" s="94">
        <v>2</v>
      </c>
      <c r="AK85" s="100">
        <v>2</v>
      </c>
      <c r="AL85" s="100">
        <v>2</v>
      </c>
      <c r="AM85" s="100">
        <v>2</v>
      </c>
      <c r="AN85" s="100">
        <v>2</v>
      </c>
      <c r="AO85" s="100">
        <v>4</v>
      </c>
      <c r="AP85" s="100">
        <v>4</v>
      </c>
      <c r="AQ85" s="100">
        <v>4</v>
      </c>
      <c r="AR85" s="94">
        <v>2</v>
      </c>
      <c r="AS85" s="94">
        <v>4</v>
      </c>
      <c r="AT85" s="100">
        <v>4</v>
      </c>
      <c r="AU85" s="100">
        <v>4</v>
      </c>
      <c r="AV85" s="95"/>
      <c r="AW85" s="95"/>
      <c r="AX85" s="92">
        <v>10</v>
      </c>
      <c r="AY85" s="100">
        <v>8</v>
      </c>
      <c r="AZ85" s="100">
        <v>4</v>
      </c>
      <c r="BA85" s="96"/>
      <c r="BB85" s="96"/>
      <c r="BC85" s="96"/>
      <c r="BD85" s="96"/>
      <c r="BE85" s="96"/>
      <c r="BF85" s="96"/>
      <c r="BG85" s="96"/>
      <c r="BH85" s="96"/>
      <c r="BI85" s="96"/>
      <c r="BJ85" s="101">
        <f>SUM(AB85:BI85)</f>
        <v>68</v>
      </c>
    </row>
    <row r="86" spans="1:62" ht="15.75" thickBot="1" x14ac:dyDescent="0.3">
      <c r="A86" s="313"/>
      <c r="B86" s="282"/>
      <c r="C86" s="269"/>
      <c r="D86" s="260"/>
      <c r="E86" s="260"/>
      <c r="F86" s="260"/>
      <c r="G86" s="29" t="s">
        <v>76</v>
      </c>
      <c r="H86" s="97"/>
      <c r="I86" s="98"/>
      <c r="J86" s="98"/>
      <c r="K86" s="98"/>
      <c r="L86" s="98"/>
      <c r="M86" s="98"/>
      <c r="N86" s="98"/>
      <c r="O86" s="98"/>
      <c r="P86" s="98"/>
      <c r="Q86" s="99"/>
      <c r="R86" s="98"/>
      <c r="S86" s="98"/>
      <c r="T86" s="98"/>
      <c r="U86" s="98"/>
      <c r="V86" s="98"/>
      <c r="W86" s="98"/>
      <c r="X86" s="98"/>
      <c r="Y86" s="96"/>
      <c r="Z86" s="96"/>
      <c r="AA86" s="96"/>
      <c r="AB86" s="100"/>
      <c r="AC86" s="100"/>
      <c r="AD86" s="100"/>
      <c r="AE86" s="100"/>
      <c r="AF86" s="100"/>
      <c r="AG86" s="100"/>
      <c r="AH86" s="93"/>
      <c r="AI86" s="100"/>
      <c r="AJ86" s="94"/>
      <c r="AK86" s="100"/>
      <c r="AL86" s="100"/>
      <c r="AM86" s="100"/>
      <c r="AN86" s="100"/>
      <c r="AO86" s="100"/>
      <c r="AP86" s="100"/>
      <c r="AQ86" s="100"/>
      <c r="AR86" s="94"/>
      <c r="AS86" s="94"/>
      <c r="AT86" s="100"/>
      <c r="AU86" s="100"/>
      <c r="AV86" s="95"/>
      <c r="AW86" s="95"/>
      <c r="AX86" s="92"/>
      <c r="AY86" s="100"/>
      <c r="AZ86" s="100"/>
      <c r="BA86" s="96"/>
      <c r="BB86" s="96"/>
      <c r="BC86" s="96"/>
      <c r="BD86" s="96"/>
      <c r="BE86" s="96"/>
      <c r="BF86" s="96"/>
      <c r="BG86" s="96"/>
      <c r="BH86" s="96"/>
      <c r="BI86" s="96"/>
      <c r="BJ86" s="101"/>
    </row>
    <row r="87" spans="1:62" ht="15.75" thickBot="1" x14ac:dyDescent="0.3">
      <c r="A87" s="313"/>
      <c r="B87" s="281" t="s">
        <v>139</v>
      </c>
      <c r="C87" s="265" t="s">
        <v>140</v>
      </c>
      <c r="D87" s="259">
        <v>122</v>
      </c>
      <c r="E87" s="259"/>
      <c r="F87" s="259">
        <v>72</v>
      </c>
      <c r="G87" s="29" t="s">
        <v>75</v>
      </c>
      <c r="H87" s="97"/>
      <c r="I87" s="98"/>
      <c r="J87" s="98"/>
      <c r="K87" s="98"/>
      <c r="L87" s="98"/>
      <c r="M87" s="98"/>
      <c r="N87" s="98"/>
      <c r="O87" s="98"/>
      <c r="P87" s="98"/>
      <c r="Q87" s="99"/>
      <c r="R87" s="98"/>
      <c r="S87" s="98"/>
      <c r="T87" s="98"/>
      <c r="U87" s="98"/>
      <c r="V87" s="98"/>
      <c r="W87" s="98"/>
      <c r="X87" s="98"/>
      <c r="Y87" s="96"/>
      <c r="Z87" s="96"/>
      <c r="AA87" s="96"/>
      <c r="AB87" s="100"/>
      <c r="AC87" s="100">
        <v>2</v>
      </c>
      <c r="AD87" s="100"/>
      <c r="AE87" s="100">
        <v>2</v>
      </c>
      <c r="AF87" s="100"/>
      <c r="AG87" s="100">
        <v>2</v>
      </c>
      <c r="AH87" s="93">
        <v>2</v>
      </c>
      <c r="AI87" s="100">
        <v>2</v>
      </c>
      <c r="AJ87" s="94"/>
      <c r="AK87" s="100">
        <v>2</v>
      </c>
      <c r="AL87" s="100">
        <v>2</v>
      </c>
      <c r="AM87" s="100">
        <v>2</v>
      </c>
      <c r="AN87" s="100">
        <v>2</v>
      </c>
      <c r="AO87" s="100">
        <v>2</v>
      </c>
      <c r="AP87" s="100">
        <v>4</v>
      </c>
      <c r="AQ87" s="100">
        <v>4</v>
      </c>
      <c r="AR87" s="94">
        <v>6</v>
      </c>
      <c r="AS87" s="94">
        <v>6</v>
      </c>
      <c r="AT87" s="100">
        <v>6</v>
      </c>
      <c r="AU87" s="100">
        <v>2</v>
      </c>
      <c r="AV87" s="95"/>
      <c r="AW87" s="95"/>
      <c r="AX87" s="92">
        <v>10</v>
      </c>
      <c r="AY87" s="100">
        <v>8</v>
      </c>
      <c r="AZ87" s="100">
        <v>6</v>
      </c>
      <c r="BA87" s="96"/>
      <c r="BB87" s="96"/>
      <c r="BC87" s="96"/>
      <c r="BD87" s="96"/>
      <c r="BE87" s="96"/>
      <c r="BF87" s="96"/>
      <c r="BG87" s="96"/>
      <c r="BH87" s="96"/>
      <c r="BI87" s="96"/>
      <c r="BJ87" s="101">
        <f>SUM(AB87:BI87)</f>
        <v>72</v>
      </c>
    </row>
    <row r="88" spans="1:62" ht="15.75" thickBot="1" x14ac:dyDescent="0.3">
      <c r="A88" s="313"/>
      <c r="B88" s="282"/>
      <c r="C88" s="269"/>
      <c r="D88" s="260"/>
      <c r="E88" s="260"/>
      <c r="F88" s="260"/>
      <c r="G88" s="29" t="s">
        <v>76</v>
      </c>
      <c r="H88" s="97"/>
      <c r="I88" s="98"/>
      <c r="J88" s="98"/>
      <c r="K88" s="98"/>
      <c r="L88" s="98"/>
      <c r="M88" s="98"/>
      <c r="N88" s="98"/>
      <c r="O88" s="98"/>
      <c r="P88" s="98"/>
      <c r="Q88" s="99"/>
      <c r="R88" s="98"/>
      <c r="S88" s="98"/>
      <c r="T88" s="98"/>
      <c r="U88" s="98"/>
      <c r="V88" s="98"/>
      <c r="W88" s="98"/>
      <c r="X88" s="98"/>
      <c r="Y88" s="96"/>
      <c r="Z88" s="96"/>
      <c r="AA88" s="96"/>
      <c r="AB88" s="100"/>
      <c r="AC88" s="100"/>
      <c r="AD88" s="100"/>
      <c r="AE88" s="100"/>
      <c r="AF88" s="100"/>
      <c r="AG88" s="100"/>
      <c r="AH88" s="93"/>
      <c r="AI88" s="100"/>
      <c r="AJ88" s="94"/>
      <c r="AK88" s="100"/>
      <c r="AL88" s="100"/>
      <c r="AM88" s="100"/>
      <c r="AN88" s="100"/>
      <c r="AO88" s="100"/>
      <c r="AP88" s="100"/>
      <c r="AQ88" s="100"/>
      <c r="AR88" s="94"/>
      <c r="AS88" s="94"/>
      <c r="AT88" s="100"/>
      <c r="AU88" s="100"/>
      <c r="AV88" s="95"/>
      <c r="AW88" s="95"/>
      <c r="AX88" s="92"/>
      <c r="AY88" s="100"/>
      <c r="AZ88" s="100"/>
      <c r="BA88" s="96"/>
      <c r="BB88" s="96"/>
      <c r="BC88" s="96"/>
      <c r="BD88" s="96"/>
      <c r="BE88" s="96"/>
      <c r="BF88" s="96"/>
      <c r="BG88" s="96"/>
      <c r="BH88" s="96"/>
      <c r="BI88" s="96"/>
      <c r="BJ88" s="101"/>
    </row>
    <row r="89" spans="1:62" ht="15.75" thickBot="1" x14ac:dyDescent="0.3">
      <c r="A89" s="313"/>
      <c r="B89" s="281" t="s">
        <v>141</v>
      </c>
      <c r="C89" s="265" t="s">
        <v>142</v>
      </c>
      <c r="D89" s="259">
        <v>36</v>
      </c>
      <c r="E89" s="259"/>
      <c r="F89" s="259">
        <v>36</v>
      </c>
      <c r="G89" s="29" t="s">
        <v>75</v>
      </c>
      <c r="H89" s="97"/>
      <c r="I89" s="98"/>
      <c r="J89" s="98"/>
      <c r="K89" s="98"/>
      <c r="L89" s="98"/>
      <c r="M89" s="98"/>
      <c r="N89" s="98"/>
      <c r="O89" s="98"/>
      <c r="P89" s="98"/>
      <c r="Q89" s="99"/>
      <c r="R89" s="98"/>
      <c r="S89" s="98"/>
      <c r="T89" s="98"/>
      <c r="U89" s="98"/>
      <c r="V89" s="98"/>
      <c r="W89" s="98"/>
      <c r="X89" s="98"/>
      <c r="Y89" s="96"/>
      <c r="Z89" s="96"/>
      <c r="AA89" s="96"/>
      <c r="AB89" s="100"/>
      <c r="AC89" s="100">
        <v>2</v>
      </c>
      <c r="AD89" s="100">
        <v>2</v>
      </c>
      <c r="AE89" s="100">
        <v>2</v>
      </c>
      <c r="AF89" s="100">
        <v>2</v>
      </c>
      <c r="AG89" s="100">
        <v>2</v>
      </c>
      <c r="AH89" s="93">
        <v>2</v>
      </c>
      <c r="AI89" s="100">
        <v>2</v>
      </c>
      <c r="AJ89" s="94">
        <v>2</v>
      </c>
      <c r="AK89" s="100">
        <v>2</v>
      </c>
      <c r="AL89" s="100">
        <v>2</v>
      </c>
      <c r="AM89" s="100">
        <v>2</v>
      </c>
      <c r="AN89" s="100">
        <v>2</v>
      </c>
      <c r="AO89" s="100"/>
      <c r="AP89" s="100">
        <v>2</v>
      </c>
      <c r="AQ89" s="100">
        <v>2</v>
      </c>
      <c r="AR89" s="94">
        <v>2</v>
      </c>
      <c r="AS89" s="94">
        <v>4</v>
      </c>
      <c r="AT89" s="100">
        <v>2</v>
      </c>
      <c r="AU89" s="100"/>
      <c r="AV89" s="95"/>
      <c r="AW89" s="95"/>
      <c r="AX89" s="92"/>
      <c r="AY89" s="100"/>
      <c r="AZ89" s="100"/>
      <c r="BA89" s="96"/>
      <c r="BB89" s="96"/>
      <c r="BC89" s="96"/>
      <c r="BD89" s="96"/>
      <c r="BE89" s="96"/>
      <c r="BF89" s="96"/>
      <c r="BG89" s="96"/>
      <c r="BH89" s="96"/>
      <c r="BI89" s="96"/>
      <c r="BJ89" s="101">
        <f>SUM(AB89:BI89)</f>
        <v>36</v>
      </c>
    </row>
    <row r="90" spans="1:62" ht="15.75" thickBot="1" x14ac:dyDescent="0.3">
      <c r="A90" s="313"/>
      <c r="B90" s="282"/>
      <c r="C90" s="269"/>
      <c r="D90" s="260"/>
      <c r="E90" s="260"/>
      <c r="F90" s="260"/>
      <c r="G90" s="29" t="s">
        <v>76</v>
      </c>
      <c r="H90" s="97"/>
      <c r="I90" s="98"/>
      <c r="J90" s="98"/>
      <c r="K90" s="98"/>
      <c r="L90" s="98"/>
      <c r="M90" s="98"/>
      <c r="N90" s="98"/>
      <c r="O90" s="98"/>
      <c r="P90" s="98"/>
      <c r="Q90" s="99"/>
      <c r="R90" s="98"/>
      <c r="S90" s="98"/>
      <c r="T90" s="98"/>
      <c r="U90" s="98"/>
      <c r="V90" s="98"/>
      <c r="W90" s="98"/>
      <c r="X90" s="98"/>
      <c r="Y90" s="96"/>
      <c r="Z90" s="96"/>
      <c r="AA90" s="96"/>
      <c r="AB90" s="100"/>
      <c r="AC90" s="100"/>
      <c r="AD90" s="100"/>
      <c r="AE90" s="100"/>
      <c r="AF90" s="100"/>
      <c r="AG90" s="100"/>
      <c r="AH90" s="93"/>
      <c r="AI90" s="100"/>
      <c r="AJ90" s="94"/>
      <c r="AK90" s="100"/>
      <c r="AL90" s="100"/>
      <c r="AM90" s="100"/>
      <c r="AN90" s="100"/>
      <c r="AO90" s="100"/>
      <c r="AP90" s="100"/>
      <c r="AQ90" s="100"/>
      <c r="AR90" s="94"/>
      <c r="AS90" s="94"/>
      <c r="AT90" s="100"/>
      <c r="AU90" s="100"/>
      <c r="AV90" s="95"/>
      <c r="AW90" s="95"/>
      <c r="AX90" s="92"/>
      <c r="AY90" s="100"/>
      <c r="AZ90" s="100"/>
      <c r="BA90" s="96"/>
      <c r="BB90" s="96"/>
      <c r="BC90" s="96"/>
      <c r="BD90" s="96"/>
      <c r="BE90" s="96"/>
      <c r="BF90" s="96"/>
      <c r="BG90" s="96"/>
      <c r="BH90" s="96"/>
      <c r="BI90" s="96"/>
      <c r="BJ90" s="101"/>
    </row>
    <row r="91" spans="1:62" ht="15.75" thickBot="1" x14ac:dyDescent="0.3">
      <c r="A91" s="313"/>
      <c r="B91" s="281" t="s">
        <v>143</v>
      </c>
      <c r="C91" s="265" t="s">
        <v>144</v>
      </c>
      <c r="D91" s="259">
        <v>80</v>
      </c>
      <c r="E91" s="259">
        <v>80</v>
      </c>
      <c r="F91" s="259"/>
      <c r="G91" s="29" t="s">
        <v>75</v>
      </c>
      <c r="H91" s="107"/>
      <c r="I91" s="108">
        <v>4</v>
      </c>
      <c r="J91" s="108">
        <v>4</v>
      </c>
      <c r="K91" s="108">
        <v>4</v>
      </c>
      <c r="L91" s="108">
        <v>4</v>
      </c>
      <c r="M91" s="108">
        <v>4</v>
      </c>
      <c r="N91" s="108">
        <v>6</v>
      </c>
      <c r="O91" s="108">
        <v>8</v>
      </c>
      <c r="P91" s="108">
        <v>6</v>
      </c>
      <c r="Q91" s="108">
        <v>8</v>
      </c>
      <c r="R91" s="108">
        <v>4</v>
      </c>
      <c r="S91" s="108">
        <v>8</v>
      </c>
      <c r="T91" s="108">
        <v>4</v>
      </c>
      <c r="U91" s="108">
        <v>6</v>
      </c>
      <c r="V91" s="108">
        <v>2</v>
      </c>
      <c r="W91" s="108">
        <v>8</v>
      </c>
      <c r="X91" s="109"/>
      <c r="Y91" s="96"/>
      <c r="Z91" s="96">
        <f>SUM(H91:Y91)</f>
        <v>80</v>
      </c>
      <c r="AA91" s="96"/>
      <c r="AB91" s="100"/>
      <c r="AC91" s="100"/>
      <c r="AD91" s="100"/>
      <c r="AE91" s="100"/>
      <c r="AF91" s="100"/>
      <c r="AG91" s="100"/>
      <c r="AH91" s="93"/>
      <c r="AI91" s="100"/>
      <c r="AJ91" s="94"/>
      <c r="AK91" s="100"/>
      <c r="AL91" s="100"/>
      <c r="AM91" s="100"/>
      <c r="AN91" s="100"/>
      <c r="AO91" s="100"/>
      <c r="AP91" s="100"/>
      <c r="AQ91" s="100"/>
      <c r="AR91" s="94"/>
      <c r="AS91" s="94"/>
      <c r="AT91" s="100"/>
      <c r="AU91" s="100"/>
      <c r="AV91" s="95"/>
      <c r="AW91" s="95"/>
      <c r="AX91" s="92"/>
      <c r="AY91" s="100"/>
      <c r="AZ91" s="100"/>
      <c r="BA91" s="96"/>
      <c r="BB91" s="96"/>
      <c r="BC91" s="96"/>
      <c r="BD91" s="96"/>
      <c r="BE91" s="96"/>
      <c r="BF91" s="96"/>
      <c r="BG91" s="96"/>
      <c r="BH91" s="96"/>
      <c r="BI91" s="96"/>
      <c r="BJ91" s="101"/>
    </row>
    <row r="92" spans="1:62" ht="15.75" thickBot="1" x14ac:dyDescent="0.3">
      <c r="A92" s="313"/>
      <c r="B92" s="282"/>
      <c r="C92" s="269"/>
      <c r="D92" s="260"/>
      <c r="E92" s="260"/>
      <c r="F92" s="260"/>
      <c r="G92" s="29" t="s">
        <v>76</v>
      </c>
      <c r="H92" s="97"/>
      <c r="I92" s="98"/>
      <c r="J92" s="98"/>
      <c r="K92" s="98"/>
      <c r="L92" s="98"/>
      <c r="M92" s="98"/>
      <c r="N92" s="98"/>
      <c r="O92" s="98"/>
      <c r="P92" s="98"/>
      <c r="Q92" s="99"/>
      <c r="R92" s="98"/>
      <c r="S92" s="98"/>
      <c r="T92" s="98"/>
      <c r="U92" s="98"/>
      <c r="V92" s="98"/>
      <c r="W92" s="98"/>
      <c r="X92" s="98"/>
      <c r="Y92" s="96"/>
      <c r="Z92" s="96"/>
      <c r="AA92" s="96"/>
      <c r="AB92" s="100"/>
      <c r="AC92" s="100"/>
      <c r="AD92" s="100"/>
      <c r="AE92" s="100"/>
      <c r="AF92" s="100"/>
      <c r="AG92" s="100"/>
      <c r="AH92" s="93"/>
      <c r="AI92" s="100"/>
      <c r="AJ92" s="94"/>
      <c r="AK92" s="100"/>
      <c r="AL92" s="100"/>
      <c r="AM92" s="100"/>
      <c r="AN92" s="100"/>
      <c r="AO92" s="100"/>
      <c r="AP92" s="100"/>
      <c r="AQ92" s="100"/>
      <c r="AR92" s="94"/>
      <c r="AS92" s="94"/>
      <c r="AT92" s="100"/>
      <c r="AU92" s="100"/>
      <c r="AV92" s="95"/>
      <c r="AW92" s="95"/>
      <c r="AX92" s="92"/>
      <c r="AY92" s="100"/>
      <c r="AZ92" s="100"/>
      <c r="BA92" s="96"/>
      <c r="BB92" s="96"/>
      <c r="BC92" s="96"/>
      <c r="BD92" s="96"/>
      <c r="BE92" s="96"/>
      <c r="BF92" s="96"/>
      <c r="BG92" s="96"/>
      <c r="BH92" s="96"/>
      <c r="BI92" s="96"/>
      <c r="BJ92" s="101"/>
    </row>
    <row r="93" spans="1:62" ht="15.75" thickBot="1" x14ac:dyDescent="0.3">
      <c r="A93" s="313"/>
      <c r="B93" s="281" t="s">
        <v>145</v>
      </c>
      <c r="C93" s="265" t="s">
        <v>146</v>
      </c>
      <c r="D93" s="259">
        <v>68</v>
      </c>
      <c r="E93" s="259"/>
      <c r="F93" s="259">
        <v>36</v>
      </c>
      <c r="G93" s="29" t="s">
        <v>75</v>
      </c>
      <c r="H93" s="97"/>
      <c r="I93" s="98"/>
      <c r="J93" s="98"/>
      <c r="K93" s="98"/>
      <c r="L93" s="98"/>
      <c r="M93" s="98"/>
      <c r="N93" s="98"/>
      <c r="O93" s="98"/>
      <c r="P93" s="98"/>
      <c r="Q93" s="99"/>
      <c r="R93" s="98"/>
      <c r="S93" s="98"/>
      <c r="T93" s="98"/>
      <c r="U93" s="98"/>
      <c r="V93" s="98"/>
      <c r="W93" s="98"/>
      <c r="X93" s="98"/>
      <c r="Y93" s="96"/>
      <c r="Z93" s="96"/>
      <c r="AA93" s="96"/>
      <c r="AB93" s="100"/>
      <c r="AC93" s="100">
        <v>2</v>
      </c>
      <c r="AD93" s="100">
        <v>2</v>
      </c>
      <c r="AE93" s="100">
        <v>2</v>
      </c>
      <c r="AF93" s="100">
        <v>2</v>
      </c>
      <c r="AG93" s="100">
        <v>2</v>
      </c>
      <c r="AH93" s="93"/>
      <c r="AI93" s="100">
        <v>2</v>
      </c>
      <c r="AJ93" s="94"/>
      <c r="AK93" s="100">
        <v>2</v>
      </c>
      <c r="AL93" s="100">
        <v>2</v>
      </c>
      <c r="AM93" s="100">
        <v>2</v>
      </c>
      <c r="AN93" s="100">
        <v>2</v>
      </c>
      <c r="AO93" s="100">
        <v>2</v>
      </c>
      <c r="AP93" s="100">
        <v>2</v>
      </c>
      <c r="AQ93" s="100">
        <v>2</v>
      </c>
      <c r="AR93" s="94">
        <v>2</v>
      </c>
      <c r="AS93" s="94">
        <v>2</v>
      </c>
      <c r="AT93" s="100">
        <v>2</v>
      </c>
      <c r="AU93" s="100">
        <v>2</v>
      </c>
      <c r="AV93" s="95"/>
      <c r="AW93" s="95"/>
      <c r="AX93" s="92"/>
      <c r="AY93" s="100">
        <v>2</v>
      </c>
      <c r="AZ93" s="100"/>
      <c r="BA93" s="96"/>
      <c r="BB93" s="96"/>
      <c r="BC93" s="96"/>
      <c r="BD93" s="96"/>
      <c r="BE93" s="96"/>
      <c r="BF93" s="96"/>
      <c r="BG93" s="96"/>
      <c r="BH93" s="96"/>
      <c r="BI93" s="96"/>
      <c r="BJ93" s="101">
        <f>SUM(AB93:BI93)</f>
        <v>36</v>
      </c>
    </row>
    <row r="94" spans="1:62" ht="15.75" thickBot="1" x14ac:dyDescent="0.3">
      <c r="A94" s="313"/>
      <c r="B94" s="282"/>
      <c r="C94" s="269"/>
      <c r="D94" s="260"/>
      <c r="E94" s="260"/>
      <c r="F94" s="260"/>
      <c r="G94" s="29" t="s">
        <v>76</v>
      </c>
      <c r="H94" s="97"/>
      <c r="I94" s="98"/>
      <c r="J94" s="98"/>
      <c r="K94" s="98"/>
      <c r="L94" s="98"/>
      <c r="M94" s="98"/>
      <c r="N94" s="98"/>
      <c r="O94" s="98"/>
      <c r="P94" s="98"/>
      <c r="Q94" s="99"/>
      <c r="R94" s="98"/>
      <c r="S94" s="98"/>
      <c r="T94" s="98"/>
      <c r="U94" s="98"/>
      <c r="V94" s="98"/>
      <c r="W94" s="98"/>
      <c r="X94" s="98"/>
      <c r="Y94" s="96"/>
      <c r="Z94" s="96"/>
      <c r="AA94" s="96"/>
      <c r="AB94" s="100"/>
      <c r="AC94" s="100"/>
      <c r="AD94" s="100"/>
      <c r="AE94" s="100"/>
      <c r="AF94" s="100"/>
      <c r="AG94" s="100"/>
      <c r="AH94" s="93"/>
      <c r="AI94" s="100"/>
      <c r="AJ94" s="94"/>
      <c r="AK94" s="100"/>
      <c r="AL94" s="100"/>
      <c r="AM94" s="100"/>
      <c r="AN94" s="100"/>
      <c r="AO94" s="100"/>
      <c r="AP94" s="100"/>
      <c r="AQ94" s="100"/>
      <c r="AR94" s="94"/>
      <c r="AS94" s="94"/>
      <c r="AT94" s="100"/>
      <c r="AU94" s="100"/>
      <c r="AV94" s="95"/>
      <c r="AW94" s="95"/>
      <c r="AX94" s="92"/>
      <c r="AY94" s="100"/>
      <c r="AZ94" s="100"/>
      <c r="BA94" s="96"/>
      <c r="BB94" s="96"/>
      <c r="BC94" s="96"/>
      <c r="BD94" s="96"/>
      <c r="BE94" s="96"/>
      <c r="BF94" s="96"/>
      <c r="BG94" s="96"/>
      <c r="BH94" s="96"/>
      <c r="BI94" s="96"/>
      <c r="BJ94" s="101"/>
    </row>
    <row r="95" spans="1:62" ht="15.75" thickBot="1" x14ac:dyDescent="0.3">
      <c r="A95" s="313"/>
      <c r="B95" s="281" t="s">
        <v>147</v>
      </c>
      <c r="C95" s="265" t="s">
        <v>148</v>
      </c>
      <c r="D95" s="259">
        <v>50</v>
      </c>
      <c r="E95" s="259"/>
      <c r="F95" s="259">
        <v>50</v>
      </c>
      <c r="G95" s="29" t="s">
        <v>75</v>
      </c>
      <c r="H95" s="97"/>
      <c r="I95" s="98"/>
      <c r="J95" s="98"/>
      <c r="K95" s="98"/>
      <c r="L95" s="98"/>
      <c r="M95" s="98"/>
      <c r="N95" s="98"/>
      <c r="O95" s="98"/>
      <c r="P95" s="98"/>
      <c r="Q95" s="99"/>
      <c r="R95" s="98"/>
      <c r="S95" s="98"/>
      <c r="T95" s="98"/>
      <c r="U95" s="98"/>
      <c r="V95" s="98"/>
      <c r="W95" s="98"/>
      <c r="X95" s="98"/>
      <c r="Y95" s="96"/>
      <c r="Z95" s="96"/>
      <c r="AA95" s="96"/>
      <c r="AB95" s="92"/>
      <c r="AC95" s="110">
        <v>2</v>
      </c>
      <c r="AD95" s="110">
        <v>2</v>
      </c>
      <c r="AE95" s="110">
        <v>2</v>
      </c>
      <c r="AF95" s="110">
        <v>2</v>
      </c>
      <c r="AG95" s="110">
        <v>2</v>
      </c>
      <c r="AH95" s="111">
        <v>2</v>
      </c>
      <c r="AI95" s="110">
        <v>2</v>
      </c>
      <c r="AJ95" s="110">
        <v>2</v>
      </c>
      <c r="AK95" s="110">
        <v>2</v>
      </c>
      <c r="AL95" s="110">
        <v>2</v>
      </c>
      <c r="AM95" s="110">
        <v>2</v>
      </c>
      <c r="AN95" s="110">
        <v>2</v>
      </c>
      <c r="AO95" s="110">
        <v>2</v>
      </c>
      <c r="AP95" s="110">
        <v>2</v>
      </c>
      <c r="AQ95" s="110">
        <v>2</v>
      </c>
      <c r="AR95" s="110">
        <v>2</v>
      </c>
      <c r="AS95" s="110">
        <v>2</v>
      </c>
      <c r="AT95" s="110">
        <v>2</v>
      </c>
      <c r="AU95" s="110">
        <v>2</v>
      </c>
      <c r="AV95" s="110"/>
      <c r="AW95" s="110"/>
      <c r="AX95" s="110">
        <v>6</v>
      </c>
      <c r="AY95" s="110">
        <v>6</v>
      </c>
      <c r="AZ95" s="100"/>
      <c r="BA95" s="96"/>
      <c r="BB95" s="96"/>
      <c r="BC95" s="96"/>
      <c r="BD95" s="96"/>
      <c r="BE95" s="96"/>
      <c r="BF95" s="96"/>
      <c r="BG95" s="96"/>
      <c r="BH95" s="96"/>
      <c r="BI95" s="96"/>
      <c r="BJ95" s="101">
        <f>SUM(AB95:BI95)</f>
        <v>50</v>
      </c>
    </row>
    <row r="96" spans="1:62" ht="15.75" thickBot="1" x14ac:dyDescent="0.3">
      <c r="A96" s="313"/>
      <c r="B96" s="282"/>
      <c r="C96" s="269"/>
      <c r="D96" s="260"/>
      <c r="E96" s="260"/>
      <c r="F96" s="260"/>
      <c r="G96" s="29" t="s">
        <v>76</v>
      </c>
      <c r="H96" s="97"/>
      <c r="I96" s="98"/>
      <c r="J96" s="98"/>
      <c r="K96" s="98"/>
      <c r="L96" s="98"/>
      <c r="M96" s="98"/>
      <c r="N96" s="98"/>
      <c r="O96" s="98"/>
      <c r="P96" s="98"/>
      <c r="Q96" s="99"/>
      <c r="R96" s="98"/>
      <c r="S96" s="98"/>
      <c r="T96" s="98"/>
      <c r="U96" s="98"/>
      <c r="V96" s="98"/>
      <c r="W96" s="98"/>
      <c r="X96" s="98"/>
      <c r="Y96" s="96"/>
      <c r="Z96" s="96"/>
      <c r="AA96" s="96"/>
      <c r="AB96" s="100"/>
      <c r="AC96" s="100"/>
      <c r="AD96" s="100"/>
      <c r="AE96" s="100"/>
      <c r="AF96" s="100"/>
      <c r="AG96" s="100"/>
      <c r="AH96" s="93"/>
      <c r="AI96" s="100"/>
      <c r="AJ96" s="94"/>
      <c r="AK96" s="100"/>
      <c r="AL96" s="100"/>
      <c r="AM96" s="100"/>
      <c r="AN96" s="100"/>
      <c r="AO96" s="100"/>
      <c r="AP96" s="100"/>
      <c r="AQ96" s="100"/>
      <c r="AR96" s="94"/>
      <c r="AS96" s="94"/>
      <c r="AT96" s="100"/>
      <c r="AU96" s="100"/>
      <c r="AV96" s="95"/>
      <c r="AW96" s="95"/>
      <c r="AX96" s="92"/>
      <c r="AY96" s="100"/>
      <c r="AZ96" s="100"/>
      <c r="BA96" s="96"/>
      <c r="BB96" s="96"/>
      <c r="BC96" s="96"/>
      <c r="BD96" s="96"/>
      <c r="BE96" s="96"/>
      <c r="BF96" s="96"/>
      <c r="BG96" s="96"/>
      <c r="BH96" s="96"/>
      <c r="BI96" s="96"/>
      <c r="BJ96" s="101"/>
    </row>
    <row r="97" spans="1:62" ht="15.75" thickBot="1" x14ac:dyDescent="0.3">
      <c r="A97" s="313"/>
      <c r="B97" s="351" t="s">
        <v>149</v>
      </c>
      <c r="C97" s="353" t="s">
        <v>150</v>
      </c>
      <c r="D97" s="225"/>
      <c r="E97" s="225"/>
      <c r="F97" s="225"/>
      <c r="G97" s="307"/>
      <c r="H97" s="112"/>
      <c r="I97" s="113"/>
      <c r="J97" s="113"/>
      <c r="K97" s="113"/>
      <c r="L97" s="113"/>
      <c r="M97" s="113"/>
      <c r="N97" s="113"/>
      <c r="O97" s="113"/>
      <c r="P97" s="113"/>
      <c r="Q97" s="99"/>
      <c r="R97" s="113"/>
      <c r="S97" s="113"/>
      <c r="T97" s="113"/>
      <c r="U97" s="113"/>
      <c r="V97" s="113"/>
      <c r="W97" s="113"/>
      <c r="X97" s="113"/>
      <c r="Y97" s="105"/>
      <c r="Z97" s="105"/>
      <c r="AA97" s="105"/>
      <c r="AB97" s="105"/>
      <c r="AC97" s="105"/>
      <c r="AD97" s="105"/>
      <c r="AE97" s="105"/>
      <c r="AF97" s="105"/>
      <c r="AG97" s="105"/>
      <c r="AH97" s="93"/>
      <c r="AI97" s="105"/>
      <c r="AJ97" s="94"/>
      <c r="AK97" s="105"/>
      <c r="AL97" s="105"/>
      <c r="AM97" s="105"/>
      <c r="AN97" s="105"/>
      <c r="AO97" s="105"/>
      <c r="AP97" s="105"/>
      <c r="AQ97" s="105"/>
      <c r="AR97" s="94"/>
      <c r="AS97" s="94"/>
      <c r="AT97" s="105"/>
      <c r="AU97" s="105"/>
      <c r="AV97" s="95"/>
      <c r="AW97" s="95"/>
      <c r="AX97" s="105"/>
      <c r="AY97" s="105"/>
      <c r="AZ97" s="105"/>
      <c r="BA97" s="96"/>
      <c r="BB97" s="96"/>
      <c r="BC97" s="96"/>
      <c r="BD97" s="96"/>
      <c r="BE97" s="96"/>
      <c r="BF97" s="96"/>
      <c r="BG97" s="96"/>
      <c r="BH97" s="96"/>
      <c r="BI97" s="96"/>
      <c r="BJ97" s="101"/>
    </row>
    <row r="98" spans="1:62" ht="15.75" thickBot="1" x14ac:dyDescent="0.3">
      <c r="A98" s="313"/>
      <c r="B98" s="352"/>
      <c r="C98" s="354"/>
      <c r="D98" s="226"/>
      <c r="E98" s="226"/>
      <c r="F98" s="226"/>
      <c r="G98" s="308"/>
      <c r="H98" s="112"/>
      <c r="I98" s="113"/>
      <c r="J98" s="113"/>
      <c r="K98" s="113"/>
      <c r="L98" s="113"/>
      <c r="M98" s="113"/>
      <c r="N98" s="113"/>
      <c r="O98" s="113"/>
      <c r="P98" s="113"/>
      <c r="Q98" s="99"/>
      <c r="R98" s="113"/>
      <c r="S98" s="113"/>
      <c r="T98" s="113"/>
      <c r="U98" s="113"/>
      <c r="V98" s="113"/>
      <c r="W98" s="113"/>
      <c r="X98" s="113"/>
      <c r="Y98" s="105"/>
      <c r="Z98" s="105"/>
      <c r="AA98" s="105"/>
      <c r="AB98" s="105"/>
      <c r="AC98" s="105"/>
      <c r="AD98" s="105"/>
      <c r="AE98" s="105"/>
      <c r="AF98" s="105"/>
      <c r="AG98" s="105"/>
      <c r="AH98" s="93"/>
      <c r="AI98" s="105"/>
      <c r="AJ98" s="94"/>
      <c r="AK98" s="105"/>
      <c r="AL98" s="105"/>
      <c r="AM98" s="105"/>
      <c r="AN98" s="105"/>
      <c r="AO98" s="105"/>
      <c r="AP98" s="105"/>
      <c r="AQ98" s="105"/>
      <c r="AR98" s="94"/>
      <c r="AS98" s="94"/>
      <c r="AT98" s="105"/>
      <c r="AU98" s="105"/>
      <c r="AV98" s="95"/>
      <c r="AW98" s="95"/>
      <c r="AX98" s="105"/>
      <c r="AY98" s="105"/>
      <c r="AZ98" s="105"/>
      <c r="BA98" s="96"/>
      <c r="BB98" s="96"/>
      <c r="BC98" s="96"/>
      <c r="BD98" s="96"/>
      <c r="BE98" s="96"/>
      <c r="BF98" s="96"/>
      <c r="BG98" s="96"/>
      <c r="BH98" s="96"/>
      <c r="BI98" s="96"/>
      <c r="BJ98" s="101"/>
    </row>
    <row r="99" spans="1:62" ht="15.75" thickBot="1" x14ac:dyDescent="0.3">
      <c r="A99" s="313"/>
      <c r="B99" s="293" t="s">
        <v>151</v>
      </c>
      <c r="C99" s="267" t="s">
        <v>152</v>
      </c>
      <c r="D99" s="267"/>
      <c r="E99" s="267"/>
      <c r="F99" s="267"/>
      <c r="G99" s="309"/>
      <c r="H99" s="112"/>
      <c r="I99" s="113"/>
      <c r="J99" s="113"/>
      <c r="K99" s="113"/>
      <c r="L99" s="113"/>
      <c r="M99" s="113"/>
      <c r="N99" s="113"/>
      <c r="O99" s="113"/>
      <c r="P99" s="113"/>
      <c r="Q99" s="99"/>
      <c r="R99" s="113"/>
      <c r="S99" s="113"/>
      <c r="T99" s="113"/>
      <c r="U99" s="113"/>
      <c r="V99" s="113"/>
      <c r="W99" s="113"/>
      <c r="X99" s="113"/>
      <c r="Y99" s="105"/>
      <c r="Z99" s="105"/>
      <c r="AA99" s="105"/>
      <c r="AB99" s="105"/>
      <c r="AC99" s="105"/>
      <c r="AD99" s="105"/>
      <c r="AE99" s="105"/>
      <c r="AF99" s="105"/>
      <c r="AG99" s="105"/>
      <c r="AH99" s="93"/>
      <c r="AI99" s="105"/>
      <c r="AJ99" s="94"/>
      <c r="AK99" s="105"/>
      <c r="AL99" s="105"/>
      <c r="AM99" s="105"/>
      <c r="AN99" s="105"/>
      <c r="AO99" s="105"/>
      <c r="AP99" s="105"/>
      <c r="AQ99" s="105"/>
      <c r="AR99" s="94"/>
      <c r="AS99" s="94"/>
      <c r="AT99" s="105"/>
      <c r="AU99" s="105"/>
      <c r="AV99" s="95"/>
      <c r="AW99" s="95"/>
      <c r="AX99" s="105"/>
      <c r="AY99" s="105"/>
      <c r="AZ99" s="105"/>
      <c r="BA99" s="96"/>
      <c r="BB99" s="96"/>
      <c r="BC99" s="96"/>
      <c r="BD99" s="96"/>
      <c r="BE99" s="96"/>
      <c r="BF99" s="96"/>
      <c r="BG99" s="96"/>
      <c r="BH99" s="96"/>
      <c r="BI99" s="96"/>
      <c r="BJ99" s="101"/>
    </row>
    <row r="100" spans="1:62" ht="34.5" customHeight="1" thickBot="1" x14ac:dyDescent="0.3">
      <c r="A100" s="313"/>
      <c r="B100" s="294"/>
      <c r="C100" s="268"/>
      <c r="D100" s="268"/>
      <c r="E100" s="268"/>
      <c r="F100" s="268"/>
      <c r="G100" s="310"/>
      <c r="H100" s="112"/>
      <c r="I100" s="113"/>
      <c r="J100" s="113"/>
      <c r="K100" s="113"/>
      <c r="L100" s="113"/>
      <c r="M100" s="113"/>
      <c r="N100" s="113"/>
      <c r="O100" s="113"/>
      <c r="P100" s="113"/>
      <c r="Q100" s="99"/>
      <c r="R100" s="113"/>
      <c r="S100" s="113"/>
      <c r="T100" s="113"/>
      <c r="U100" s="113"/>
      <c r="V100" s="113"/>
      <c r="W100" s="113"/>
      <c r="X100" s="113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93"/>
      <c r="AI100" s="105"/>
      <c r="AJ100" s="94"/>
      <c r="AK100" s="105"/>
      <c r="AL100" s="105"/>
      <c r="AM100" s="105"/>
      <c r="AN100" s="105"/>
      <c r="AO100" s="105"/>
      <c r="AP100" s="105"/>
      <c r="AQ100" s="105"/>
      <c r="AR100" s="94"/>
      <c r="AS100" s="94"/>
      <c r="AT100" s="105"/>
      <c r="AU100" s="105"/>
      <c r="AV100" s="95"/>
      <c r="AW100" s="95"/>
      <c r="AX100" s="105"/>
      <c r="AY100" s="105"/>
      <c r="AZ100" s="105"/>
      <c r="BA100" s="96"/>
      <c r="BB100" s="96"/>
      <c r="BC100" s="96"/>
      <c r="BD100" s="96"/>
      <c r="BE100" s="96"/>
      <c r="BF100" s="96"/>
      <c r="BG100" s="96"/>
      <c r="BH100" s="96"/>
      <c r="BI100" s="96"/>
      <c r="BJ100" s="101"/>
    </row>
    <row r="101" spans="1:62" ht="15.75" thickBot="1" x14ac:dyDescent="0.3">
      <c r="A101" s="313"/>
      <c r="B101" s="281" t="s">
        <v>153</v>
      </c>
      <c r="C101" s="265" t="s">
        <v>154</v>
      </c>
      <c r="D101" s="259">
        <v>160</v>
      </c>
      <c r="E101" s="259"/>
      <c r="F101" s="259">
        <v>160</v>
      </c>
      <c r="G101" s="29" t="s">
        <v>75</v>
      </c>
      <c r="H101" s="107"/>
      <c r="I101" s="109"/>
      <c r="J101" s="109"/>
      <c r="K101" s="109"/>
      <c r="L101" s="109"/>
      <c r="M101" s="109"/>
      <c r="N101" s="109"/>
      <c r="O101" s="109"/>
      <c r="P101" s="109"/>
      <c r="Q101" s="99"/>
      <c r="R101" s="109"/>
      <c r="S101" s="109"/>
      <c r="T101" s="109"/>
      <c r="U101" s="109"/>
      <c r="V101" s="109"/>
      <c r="W101" s="109"/>
      <c r="X101" s="109"/>
      <c r="Y101" s="96"/>
      <c r="Z101" s="96"/>
      <c r="AA101" s="96"/>
      <c r="AB101" s="92"/>
      <c r="AC101" s="110">
        <v>16</v>
      </c>
      <c r="AD101" s="110">
        <v>20</v>
      </c>
      <c r="AE101" s="110">
        <v>16</v>
      </c>
      <c r="AF101" s="110">
        <v>20</v>
      </c>
      <c r="AG101" s="110">
        <v>16</v>
      </c>
      <c r="AH101" s="111">
        <v>20</v>
      </c>
      <c r="AI101" s="110">
        <v>16</v>
      </c>
      <c r="AJ101" s="110">
        <v>20</v>
      </c>
      <c r="AK101" s="110">
        <v>16</v>
      </c>
      <c r="AL101" s="92"/>
      <c r="AM101" s="92"/>
      <c r="AN101" s="92"/>
      <c r="AO101" s="92"/>
      <c r="AP101" s="92"/>
      <c r="AQ101" s="92"/>
      <c r="AR101" s="94"/>
      <c r="AS101" s="94"/>
      <c r="AT101" s="92"/>
      <c r="AU101" s="92"/>
      <c r="AV101" s="95"/>
      <c r="AW101" s="95"/>
      <c r="AX101" s="92"/>
      <c r="AY101" s="92"/>
      <c r="AZ101" s="92"/>
      <c r="BA101" s="96"/>
      <c r="BB101" s="96"/>
      <c r="BC101" s="96"/>
      <c r="BD101" s="96"/>
      <c r="BE101" s="96"/>
      <c r="BF101" s="96"/>
      <c r="BG101" s="96"/>
      <c r="BH101" s="96"/>
      <c r="BI101" s="96"/>
      <c r="BJ101" s="114">
        <f>SUM(AB101:BI101)</f>
        <v>160</v>
      </c>
    </row>
    <row r="102" spans="1:62" ht="15.75" thickBot="1" x14ac:dyDescent="0.3">
      <c r="A102" s="313"/>
      <c r="B102" s="282"/>
      <c r="C102" s="269"/>
      <c r="D102" s="260"/>
      <c r="E102" s="260"/>
      <c r="F102" s="260"/>
      <c r="G102" s="29" t="s">
        <v>76</v>
      </c>
      <c r="H102" s="107"/>
      <c r="I102" s="109"/>
      <c r="J102" s="109"/>
      <c r="K102" s="109"/>
      <c r="L102" s="109"/>
      <c r="M102" s="109"/>
      <c r="N102" s="109"/>
      <c r="O102" s="109"/>
      <c r="P102" s="109"/>
      <c r="Q102" s="99"/>
      <c r="R102" s="109"/>
      <c r="S102" s="109"/>
      <c r="T102" s="109"/>
      <c r="U102" s="109"/>
      <c r="V102" s="109"/>
      <c r="W102" s="109"/>
      <c r="X102" s="109"/>
      <c r="Y102" s="96"/>
      <c r="Z102" s="96"/>
      <c r="AA102" s="96"/>
      <c r="AB102" s="92"/>
      <c r="AC102" s="92"/>
      <c r="AD102" s="92"/>
      <c r="AE102" s="92"/>
      <c r="AF102" s="92"/>
      <c r="AG102" s="92"/>
      <c r="AH102" s="93"/>
      <c r="AI102" s="92"/>
      <c r="AJ102" s="94"/>
      <c r="AK102" s="92"/>
      <c r="AL102" s="92"/>
      <c r="AM102" s="92"/>
      <c r="AN102" s="92"/>
      <c r="AO102" s="92"/>
      <c r="AP102" s="92"/>
      <c r="AQ102" s="92"/>
      <c r="AR102" s="94"/>
      <c r="AS102" s="94"/>
      <c r="AT102" s="92"/>
      <c r="AU102" s="92"/>
      <c r="AV102" s="95"/>
      <c r="AW102" s="95"/>
      <c r="AX102" s="92"/>
      <c r="AY102" s="92"/>
      <c r="AZ102" s="92"/>
      <c r="BA102" s="96"/>
      <c r="BB102" s="96"/>
      <c r="BC102" s="96"/>
      <c r="BD102" s="96"/>
      <c r="BE102" s="96"/>
      <c r="BF102" s="96"/>
      <c r="BG102" s="96"/>
      <c r="BH102" s="96"/>
      <c r="BI102" s="96"/>
      <c r="BJ102" s="114"/>
    </row>
    <row r="103" spans="1:62" ht="15.75" thickBot="1" x14ac:dyDescent="0.3">
      <c r="A103" s="313"/>
      <c r="B103" s="281" t="s">
        <v>155</v>
      </c>
      <c r="C103" s="265" t="s">
        <v>156</v>
      </c>
      <c r="D103" s="259">
        <v>80</v>
      </c>
      <c r="E103" s="259"/>
      <c r="F103" s="259">
        <v>80</v>
      </c>
      <c r="G103" s="29"/>
      <c r="H103" s="97"/>
      <c r="I103" s="98"/>
      <c r="J103" s="98"/>
      <c r="K103" s="98"/>
      <c r="L103" s="98"/>
      <c r="M103" s="98"/>
      <c r="N103" s="98"/>
      <c r="O103" s="98"/>
      <c r="P103" s="98"/>
      <c r="Q103" s="99"/>
      <c r="R103" s="98"/>
      <c r="S103" s="98"/>
      <c r="T103" s="98"/>
      <c r="U103" s="98"/>
      <c r="V103" s="98"/>
      <c r="W103" s="98"/>
      <c r="X103" s="98"/>
      <c r="Y103" s="96"/>
      <c r="Z103" s="96"/>
      <c r="AA103" s="96"/>
      <c r="AB103" s="100"/>
      <c r="AC103" s="100"/>
      <c r="AD103" s="100"/>
      <c r="AE103" s="100"/>
      <c r="AF103" s="100"/>
      <c r="AG103" s="100"/>
      <c r="AH103" s="93"/>
      <c r="AI103" s="100"/>
      <c r="AJ103" s="94"/>
      <c r="AK103" s="100"/>
      <c r="AL103" s="100"/>
      <c r="AM103" s="100"/>
      <c r="AN103" s="110">
        <v>12</v>
      </c>
      <c r="AO103" s="110">
        <v>16</v>
      </c>
      <c r="AP103" s="110">
        <v>16</v>
      </c>
      <c r="AQ103" s="110">
        <v>16</v>
      </c>
      <c r="AR103" s="110">
        <v>16</v>
      </c>
      <c r="AS103" s="110">
        <v>4</v>
      </c>
      <c r="AT103" s="100"/>
      <c r="AU103" s="100"/>
      <c r="AV103" s="95"/>
      <c r="AW103" s="95"/>
      <c r="AX103" s="92"/>
      <c r="AY103" s="100"/>
      <c r="AZ103" s="100"/>
      <c r="BA103" s="96"/>
      <c r="BB103" s="96"/>
      <c r="BC103" s="96"/>
      <c r="BD103" s="96"/>
      <c r="BE103" s="96"/>
      <c r="BF103" s="96"/>
      <c r="BG103" s="96"/>
      <c r="BH103" s="96"/>
      <c r="BI103" s="96"/>
      <c r="BJ103" s="101">
        <f>SUM(AB103:BI103)</f>
        <v>80</v>
      </c>
    </row>
    <row r="104" spans="1:62" ht="15.75" thickBot="1" x14ac:dyDescent="0.3">
      <c r="A104" s="313"/>
      <c r="B104" s="282"/>
      <c r="C104" s="269"/>
      <c r="D104" s="260"/>
      <c r="E104" s="260"/>
      <c r="F104" s="260"/>
      <c r="G104" s="29"/>
      <c r="H104" s="97"/>
      <c r="I104" s="98"/>
      <c r="J104" s="98"/>
      <c r="K104" s="98"/>
      <c r="L104" s="98"/>
      <c r="M104" s="98"/>
      <c r="N104" s="98"/>
      <c r="O104" s="98"/>
      <c r="P104" s="98"/>
      <c r="Q104" s="99"/>
      <c r="R104" s="98"/>
      <c r="S104" s="98"/>
      <c r="T104" s="98"/>
      <c r="U104" s="98"/>
      <c r="V104" s="98"/>
      <c r="W104" s="98"/>
      <c r="X104" s="98"/>
      <c r="Y104" s="96"/>
      <c r="Z104" s="96"/>
      <c r="AA104" s="96"/>
      <c r="AB104" s="100"/>
      <c r="AC104" s="100"/>
      <c r="AD104" s="100"/>
      <c r="AE104" s="100"/>
      <c r="AF104" s="100"/>
      <c r="AG104" s="100"/>
      <c r="AH104" s="93"/>
      <c r="AI104" s="100"/>
      <c r="AJ104" s="94"/>
      <c r="AK104" s="100"/>
      <c r="AL104" s="100"/>
      <c r="AM104" s="100"/>
      <c r="AN104" s="100"/>
      <c r="AO104" s="100"/>
      <c r="AP104" s="100"/>
      <c r="AQ104" s="100"/>
      <c r="AR104" s="94"/>
      <c r="AS104" s="94"/>
      <c r="AT104" s="100"/>
      <c r="AU104" s="100"/>
      <c r="AV104" s="95"/>
      <c r="AW104" s="95"/>
      <c r="AX104" s="92"/>
      <c r="AY104" s="100"/>
      <c r="AZ104" s="100"/>
      <c r="BA104" s="96"/>
      <c r="BB104" s="96"/>
      <c r="BC104" s="96"/>
      <c r="BD104" s="96"/>
      <c r="BE104" s="96"/>
      <c r="BF104" s="96"/>
      <c r="BG104" s="96"/>
      <c r="BH104" s="96"/>
      <c r="BI104" s="96"/>
      <c r="BJ104" s="101"/>
    </row>
    <row r="105" spans="1:62" ht="15.75" thickBot="1" x14ac:dyDescent="0.3">
      <c r="A105" s="313"/>
      <c r="B105" s="281" t="s">
        <v>157</v>
      </c>
      <c r="C105" s="265" t="s">
        <v>158</v>
      </c>
      <c r="D105" s="259">
        <v>72</v>
      </c>
      <c r="E105" s="259"/>
      <c r="F105" s="259">
        <v>72</v>
      </c>
      <c r="G105" s="29"/>
      <c r="H105" s="97"/>
      <c r="I105" s="98"/>
      <c r="J105" s="98"/>
      <c r="K105" s="98"/>
      <c r="L105" s="98"/>
      <c r="M105" s="98"/>
      <c r="N105" s="98"/>
      <c r="O105" s="98"/>
      <c r="P105" s="98"/>
      <c r="Q105" s="99"/>
      <c r="R105" s="98"/>
      <c r="S105" s="98"/>
      <c r="T105" s="98"/>
      <c r="U105" s="98"/>
      <c r="V105" s="98"/>
      <c r="W105" s="98"/>
      <c r="X105" s="98"/>
      <c r="Y105" s="96"/>
      <c r="Z105" s="96"/>
      <c r="AA105" s="96"/>
      <c r="AB105" s="100"/>
      <c r="AC105" s="100"/>
      <c r="AD105" s="100"/>
      <c r="AE105" s="100"/>
      <c r="AF105" s="100"/>
      <c r="AG105" s="100"/>
      <c r="AH105" s="93"/>
      <c r="AI105" s="100"/>
      <c r="AJ105" s="94"/>
      <c r="AK105" s="100"/>
      <c r="AL105" s="110">
        <v>16</v>
      </c>
      <c r="AM105" s="110">
        <v>16</v>
      </c>
      <c r="AN105" s="110">
        <v>4</v>
      </c>
      <c r="AO105" s="100"/>
      <c r="AP105" s="100"/>
      <c r="AQ105" s="100"/>
      <c r="AR105" s="94"/>
      <c r="AS105" s="110">
        <v>8</v>
      </c>
      <c r="AT105" s="110">
        <v>12</v>
      </c>
      <c r="AU105" s="110">
        <v>16</v>
      </c>
      <c r="AV105" s="95"/>
      <c r="AW105" s="95"/>
      <c r="AX105" s="92"/>
      <c r="AY105" s="100"/>
      <c r="AZ105" s="100"/>
      <c r="BA105" s="96"/>
      <c r="BB105" s="96"/>
      <c r="BC105" s="96"/>
      <c r="BD105" s="96"/>
      <c r="BE105" s="96"/>
      <c r="BF105" s="96"/>
      <c r="BG105" s="96"/>
      <c r="BH105" s="96"/>
      <c r="BI105" s="96"/>
      <c r="BJ105" s="101">
        <f>SUM(AA105:BI105)</f>
        <v>72</v>
      </c>
    </row>
    <row r="106" spans="1:62" ht="15.75" thickBot="1" x14ac:dyDescent="0.3">
      <c r="A106" s="313"/>
      <c r="B106" s="282"/>
      <c r="C106" s="269"/>
      <c r="D106" s="260"/>
      <c r="E106" s="260"/>
      <c r="F106" s="260"/>
      <c r="G106" s="29"/>
      <c r="H106" s="97"/>
      <c r="I106" s="98"/>
      <c r="J106" s="98"/>
      <c r="K106" s="98"/>
      <c r="L106" s="98"/>
      <c r="M106" s="98"/>
      <c r="N106" s="98"/>
      <c r="O106" s="98"/>
      <c r="P106" s="98"/>
      <c r="Q106" s="99"/>
      <c r="R106" s="98"/>
      <c r="S106" s="98"/>
      <c r="T106" s="98"/>
      <c r="U106" s="98"/>
      <c r="V106" s="98"/>
      <c r="W106" s="98"/>
      <c r="X106" s="98"/>
      <c r="Y106" s="96"/>
      <c r="Z106" s="96"/>
      <c r="AA106" s="96"/>
      <c r="AB106" s="100"/>
      <c r="AC106" s="100"/>
      <c r="AD106" s="100"/>
      <c r="AE106" s="100"/>
      <c r="AF106" s="100"/>
      <c r="AG106" s="100"/>
      <c r="AH106" s="93"/>
      <c r="AI106" s="100"/>
      <c r="AJ106" s="94"/>
      <c r="AK106" s="100"/>
      <c r="AL106" s="100"/>
      <c r="AM106" s="100"/>
      <c r="AN106" s="100"/>
      <c r="AO106" s="100"/>
      <c r="AP106" s="100"/>
      <c r="AQ106" s="100"/>
      <c r="AR106" s="94"/>
      <c r="AS106" s="94"/>
      <c r="AT106" s="100"/>
      <c r="AU106" s="100"/>
      <c r="AV106" s="95"/>
      <c r="AW106" s="95"/>
      <c r="AX106" s="92"/>
      <c r="AY106" s="100"/>
      <c r="AZ106" s="100"/>
      <c r="BA106" s="96"/>
      <c r="BB106" s="96"/>
      <c r="BC106" s="96"/>
      <c r="BD106" s="96"/>
      <c r="BE106" s="96"/>
      <c r="BF106" s="96"/>
      <c r="BG106" s="96"/>
      <c r="BH106" s="96"/>
      <c r="BI106" s="96"/>
      <c r="BJ106" s="101"/>
    </row>
    <row r="107" spans="1:62" ht="15.75" thickBot="1" x14ac:dyDescent="0.3">
      <c r="A107" s="313"/>
      <c r="B107" s="281" t="s">
        <v>159</v>
      </c>
      <c r="C107" s="265" t="s">
        <v>160</v>
      </c>
      <c r="D107" s="259">
        <v>72</v>
      </c>
      <c r="E107" s="259"/>
      <c r="F107" s="259">
        <v>72</v>
      </c>
      <c r="G107" s="414"/>
      <c r="H107" s="97"/>
      <c r="I107" s="98"/>
      <c r="J107" s="98"/>
      <c r="K107" s="98"/>
      <c r="L107" s="98"/>
      <c r="M107" s="98"/>
      <c r="N107" s="98"/>
      <c r="O107" s="98"/>
      <c r="P107" s="98"/>
      <c r="Q107" s="99"/>
      <c r="R107" s="98"/>
      <c r="S107" s="98"/>
      <c r="T107" s="98"/>
      <c r="U107" s="98"/>
      <c r="V107" s="98"/>
      <c r="W107" s="98"/>
      <c r="X107" s="98"/>
      <c r="Y107" s="96"/>
      <c r="Z107" s="96"/>
      <c r="AA107" s="96"/>
      <c r="AB107" s="100"/>
      <c r="AC107" s="100"/>
      <c r="AD107" s="100"/>
      <c r="AE107" s="100"/>
      <c r="AF107" s="100"/>
      <c r="AG107" s="100"/>
      <c r="AH107" s="93"/>
      <c r="AI107" s="100"/>
      <c r="AJ107" s="94"/>
      <c r="AK107" s="100"/>
      <c r="AL107" s="100"/>
      <c r="AM107" s="100"/>
      <c r="AN107" s="100"/>
      <c r="AO107" s="100"/>
      <c r="AP107" s="100"/>
      <c r="AQ107" s="100"/>
      <c r="AR107" s="94"/>
      <c r="AS107" s="94"/>
      <c r="AT107" s="100"/>
      <c r="AU107" s="100"/>
      <c r="AV107" s="110">
        <v>36</v>
      </c>
      <c r="AW107" s="110">
        <v>36</v>
      </c>
      <c r="AX107" s="92"/>
      <c r="AY107" s="100"/>
      <c r="AZ107" s="100"/>
      <c r="BA107" s="96"/>
      <c r="BB107" s="96"/>
      <c r="BC107" s="96"/>
      <c r="BD107" s="96"/>
      <c r="BE107" s="96"/>
      <c r="BF107" s="96"/>
      <c r="BG107" s="96"/>
      <c r="BH107" s="96"/>
      <c r="BI107" s="96"/>
      <c r="BJ107" s="101">
        <f>SUM(AA107:BI107)</f>
        <v>72</v>
      </c>
    </row>
    <row r="108" spans="1:62" ht="15.75" thickBot="1" x14ac:dyDescent="0.3">
      <c r="A108" s="313"/>
      <c r="B108" s="350"/>
      <c r="C108" s="266"/>
      <c r="D108" s="311"/>
      <c r="E108" s="311"/>
      <c r="F108" s="311"/>
      <c r="G108" s="415"/>
      <c r="H108" s="97"/>
      <c r="I108" s="98"/>
      <c r="J108" s="98"/>
      <c r="K108" s="98"/>
      <c r="L108" s="98"/>
      <c r="M108" s="98"/>
      <c r="N108" s="98"/>
      <c r="O108" s="115"/>
      <c r="P108" s="115"/>
      <c r="Q108" s="116"/>
      <c r="R108" s="115"/>
      <c r="S108" s="115"/>
      <c r="T108" s="115"/>
      <c r="U108" s="115"/>
      <c r="V108" s="115"/>
      <c r="W108" s="115"/>
      <c r="X108" s="115"/>
      <c r="Y108" s="117"/>
      <c r="Z108" s="117"/>
      <c r="AA108" s="117"/>
      <c r="AB108" s="118"/>
      <c r="AC108" s="118"/>
      <c r="AD108" s="118"/>
      <c r="AE108" s="118"/>
      <c r="AF108" s="118"/>
      <c r="AG108" s="118"/>
      <c r="AH108" s="119"/>
      <c r="AI108" s="118"/>
      <c r="AJ108" s="120"/>
      <c r="AK108" s="118"/>
      <c r="AL108" s="118"/>
      <c r="AM108" s="118"/>
      <c r="AN108" s="118"/>
      <c r="AO108" s="118"/>
      <c r="AP108" s="118"/>
      <c r="AQ108" s="118"/>
      <c r="AR108" s="120"/>
      <c r="AS108" s="120"/>
      <c r="AT108" s="118"/>
      <c r="AU108" s="118"/>
      <c r="AV108" s="121"/>
      <c r="AW108" s="121"/>
      <c r="AX108" s="122"/>
      <c r="AY108" s="118"/>
      <c r="AZ108" s="118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23"/>
    </row>
    <row r="109" spans="1:62" ht="15.75" thickBot="1" x14ac:dyDescent="0.3">
      <c r="A109" s="313"/>
      <c r="B109" s="301" t="s">
        <v>102</v>
      </c>
      <c r="C109" s="301"/>
      <c r="D109" s="301"/>
      <c r="E109" s="301"/>
      <c r="F109" s="301"/>
      <c r="G109" s="301"/>
      <c r="H109" s="124">
        <f t="shared" ref="H109:T109" si="4">SUM(H59+H61+H63+H65+H69+H71+H77+H79+H81+H91)</f>
        <v>0</v>
      </c>
      <c r="I109" s="124">
        <f t="shared" si="4"/>
        <v>36</v>
      </c>
      <c r="J109" s="124">
        <f t="shared" si="4"/>
        <v>36</v>
      </c>
      <c r="K109" s="124">
        <f t="shared" si="4"/>
        <v>36</v>
      </c>
      <c r="L109" s="124">
        <f t="shared" si="4"/>
        <v>36</v>
      </c>
      <c r="M109" s="124">
        <f t="shared" si="4"/>
        <v>36</v>
      </c>
      <c r="N109" s="124">
        <f t="shared" si="4"/>
        <v>36</v>
      </c>
      <c r="O109" s="124">
        <f t="shared" si="4"/>
        <v>36</v>
      </c>
      <c r="P109" s="124">
        <f t="shared" si="4"/>
        <v>36</v>
      </c>
      <c r="Q109" s="125">
        <f t="shared" si="4"/>
        <v>36</v>
      </c>
      <c r="R109" s="124">
        <f t="shared" si="4"/>
        <v>36</v>
      </c>
      <c r="S109" s="124">
        <f t="shared" si="4"/>
        <v>36</v>
      </c>
      <c r="T109" s="124">
        <f t="shared" si="4"/>
        <v>36</v>
      </c>
      <c r="U109" s="124">
        <f>SUM(U59++U61+U63+U65+U69+U71+U77+U79+U81+U91)</f>
        <v>36</v>
      </c>
      <c r="V109" s="124">
        <f>SUM(V59+V61+V63+V65+V69+V71+V77+V79+V81+V91)</f>
        <v>30</v>
      </c>
      <c r="W109" s="124">
        <f>SUM(W59+W61+W63+W65+W69+W71+W77+W79+W81+W91)</f>
        <v>30</v>
      </c>
      <c r="X109" s="124">
        <f>SUM(X59+X61+X63+X65+X69+X71+X77+X79+X81+X91)</f>
        <v>28</v>
      </c>
      <c r="Y109" s="126">
        <f>SUM(Y59+Y61+Y63+Y65+Y69+Y71+Y77+Y79+Y81+Y91)</f>
        <v>20</v>
      </c>
      <c r="Z109" s="127">
        <f>SUM(H109:Y109)</f>
        <v>576</v>
      </c>
      <c r="AA109" s="126"/>
      <c r="AB109" s="128"/>
      <c r="AC109" s="128">
        <f t="shared" ref="AC109:AJ109" si="5">SUM(AC101+AC95+AC93+AC89+AC87+AC85+AC83+AC65+AC63+AC61+AC57)</f>
        <v>36</v>
      </c>
      <c r="AD109" s="128">
        <f t="shared" si="5"/>
        <v>36</v>
      </c>
      <c r="AE109" s="128">
        <f t="shared" si="5"/>
        <v>36</v>
      </c>
      <c r="AF109" s="128">
        <f t="shared" si="5"/>
        <v>36</v>
      </c>
      <c r="AG109" s="128">
        <f t="shared" si="5"/>
        <v>36</v>
      </c>
      <c r="AH109" s="129">
        <f t="shared" si="5"/>
        <v>36</v>
      </c>
      <c r="AI109" s="128">
        <f t="shared" si="5"/>
        <v>36</v>
      </c>
      <c r="AJ109" s="130">
        <f t="shared" si="5"/>
        <v>36</v>
      </c>
      <c r="AK109" s="128">
        <f>SUM(AK105+AK103+AK101+AK95+AK93+AK89+AK87+AK85+AK83+AK65+AK63+AK61+AK57)</f>
        <v>36</v>
      </c>
      <c r="AL109" s="128">
        <f>SUM(AL105+AL103+AL101+AL95+AL93+AL89+AL87+AL85+AL83+AL65+AL63+AL61+AL57)</f>
        <v>36</v>
      </c>
      <c r="AM109" s="128">
        <f>SUM(AM105+AM103+AM95+AM101+AM93+AM89+AM87+AM85+AM83+AM65+AM63+AM61+AM57)</f>
        <v>36</v>
      </c>
      <c r="AN109" s="128">
        <f>SUM(AN105+AN103+AN101+AN95+AN93+AN89+AN87+AN85+AN83+AM65+AM63+AM61+AM57)</f>
        <v>36</v>
      </c>
      <c r="AO109" s="128">
        <f>SUM(AO105+AO103+AO101+AO95+AO93+AO89+AO87+AO85+AO83+AO65+AO63+AO61+AO57)</f>
        <v>36</v>
      </c>
      <c r="AP109" s="128">
        <f>SUM(AP105+AP103+AP101+AP95+AP93+AP89+AP87+AP85+AP83+AP65+AP63+AP61+AP57)</f>
        <v>36</v>
      </c>
      <c r="AQ109" s="128">
        <f>SUM(AQ105+AQ103+AQ101+AQ95+AQ93+AQ89+AQ87+AQ85+AQ83+AQ65+AQ63+AQ61+AQ57)</f>
        <v>36</v>
      </c>
      <c r="AR109" s="130">
        <f>SUM(AR105+AR103+AR95+AR93+AR89+AR87+AR85+AR83+AR65+AR63+AR61+AR57)</f>
        <v>36</v>
      </c>
      <c r="AS109" s="130">
        <f>SUM(AS105+AS103+AS101+AS95+AS93+AS89+AS87+AS85+AS83+AS65+AS63+AS61+AS57)</f>
        <v>36</v>
      </c>
      <c r="AT109" s="128">
        <f>SUM(AT105+AT103+AT95+AT93+AT89+AT87+AT85+AT83+AT65+AT63+AT61+AT57)</f>
        <v>36</v>
      </c>
      <c r="AU109" s="128">
        <f>SUM(AU105+AU103+AU101+AU95+AU93+AU89+AU87+AU85+AU83+AU65+AU63+AU61+AU57)</f>
        <v>30</v>
      </c>
      <c r="AV109" s="131">
        <f>SUM(AV107)</f>
        <v>36</v>
      </c>
      <c r="AW109" s="131">
        <f>SUM(AW107)</f>
        <v>36</v>
      </c>
      <c r="AX109" s="132">
        <f>SUM(AX57+AX83+AX85+AX87+AX95)</f>
        <v>36</v>
      </c>
      <c r="AY109" s="128">
        <f>SUM(AY107+AY105+AY103+AY101+AY95+AY93+AY89+AY87+AY85+AY83+AY65+AY63+AY61+AY57)</f>
        <v>30</v>
      </c>
      <c r="AZ109" s="128">
        <f>SUM(AZ107+AZ105+AZ103+AZ101+AZ95+AZ93+AZ87+AZ85+AZ83+AZ65+AZ63+AZ61+AZ57)</f>
        <v>12</v>
      </c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33">
        <f>SUM(AB109:BI109)</f>
        <v>828</v>
      </c>
    </row>
    <row r="110" spans="1:62" ht="15.75" thickBot="1" x14ac:dyDescent="0.3">
      <c r="A110" s="313"/>
      <c r="B110" s="301"/>
      <c r="C110" s="301"/>
      <c r="D110" s="301"/>
      <c r="E110" s="301"/>
      <c r="F110" s="301"/>
      <c r="G110" s="301"/>
      <c r="H110" s="124"/>
      <c r="I110" s="124"/>
      <c r="J110" s="124"/>
      <c r="K110" s="124"/>
      <c r="L110" s="124"/>
      <c r="M110" s="124"/>
      <c r="N110" s="124"/>
      <c r="O110" s="124"/>
      <c r="P110" s="124"/>
      <c r="Q110" s="125"/>
      <c r="R110" s="124"/>
      <c r="S110" s="124"/>
      <c r="T110" s="124"/>
      <c r="U110" s="124"/>
      <c r="V110" s="326" t="s">
        <v>161</v>
      </c>
      <c r="W110" s="326" t="s">
        <v>161</v>
      </c>
      <c r="X110" s="326" t="s">
        <v>105</v>
      </c>
      <c r="Y110" s="328" t="s">
        <v>105</v>
      </c>
      <c r="Z110" s="126"/>
      <c r="AA110" s="126"/>
      <c r="AB110" s="128"/>
      <c r="AC110" s="128"/>
      <c r="AD110" s="128"/>
      <c r="AE110" s="128"/>
      <c r="AF110" s="128"/>
      <c r="AG110" s="128"/>
      <c r="AH110" s="129"/>
      <c r="AI110" s="128"/>
      <c r="AJ110" s="130"/>
      <c r="AK110" s="128"/>
      <c r="AL110" s="128"/>
      <c r="AM110" s="128"/>
      <c r="AN110" s="128"/>
      <c r="AO110" s="128"/>
      <c r="AP110" s="128"/>
      <c r="AQ110" s="128"/>
      <c r="AR110" s="130"/>
      <c r="AS110" s="130"/>
      <c r="AT110" s="128"/>
      <c r="AU110" s="297" t="s">
        <v>105</v>
      </c>
      <c r="AV110" s="298" t="s">
        <v>159</v>
      </c>
      <c r="AW110" s="299"/>
      <c r="AX110" s="134"/>
      <c r="AY110" s="300" t="s">
        <v>162</v>
      </c>
      <c r="AZ110" s="300" t="s">
        <v>163</v>
      </c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37"/>
    </row>
    <row r="111" spans="1:62" ht="15.75" thickBot="1" x14ac:dyDescent="0.3">
      <c r="A111" s="313"/>
      <c r="B111" s="301" t="s">
        <v>106</v>
      </c>
      <c r="C111" s="301"/>
      <c r="D111" s="301"/>
      <c r="E111" s="301"/>
      <c r="F111" s="301"/>
      <c r="G111" s="301"/>
      <c r="H111" s="124"/>
      <c r="I111" s="124"/>
      <c r="J111" s="124"/>
      <c r="K111" s="124"/>
      <c r="L111" s="124"/>
      <c r="M111" s="124"/>
      <c r="N111" s="124"/>
      <c r="O111" s="124"/>
      <c r="P111" s="124"/>
      <c r="Q111" s="125"/>
      <c r="R111" s="124"/>
      <c r="S111" s="124"/>
      <c r="T111" s="124"/>
      <c r="U111" s="124"/>
      <c r="V111" s="326"/>
      <c r="W111" s="326"/>
      <c r="X111" s="326"/>
      <c r="Y111" s="328"/>
      <c r="Z111" s="126"/>
      <c r="AA111" s="126"/>
      <c r="AB111" s="128"/>
      <c r="AC111" s="128"/>
      <c r="AD111" s="128"/>
      <c r="AE111" s="128"/>
      <c r="AF111" s="128"/>
      <c r="AG111" s="128"/>
      <c r="AH111" s="129"/>
      <c r="AI111" s="128"/>
      <c r="AJ111" s="130"/>
      <c r="AK111" s="128"/>
      <c r="AL111" s="128"/>
      <c r="AM111" s="128"/>
      <c r="AN111" s="128"/>
      <c r="AO111" s="128"/>
      <c r="AP111" s="128"/>
      <c r="AQ111" s="128"/>
      <c r="AR111" s="130"/>
      <c r="AS111" s="138"/>
      <c r="AT111" s="128"/>
      <c r="AU111" s="297"/>
      <c r="AV111" s="416"/>
      <c r="AW111" s="417"/>
      <c r="AX111" s="139"/>
      <c r="AY111" s="300"/>
      <c r="AZ111" s="300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37"/>
    </row>
    <row r="112" spans="1:62" ht="16.5" thickBot="1" x14ac:dyDescent="0.3">
      <c r="A112" s="313"/>
      <c r="B112" s="301"/>
      <c r="C112" s="301"/>
      <c r="D112" s="301"/>
      <c r="E112" s="301"/>
      <c r="F112" s="301"/>
      <c r="G112" s="301"/>
      <c r="H112" s="233"/>
      <c r="I112" s="233"/>
      <c r="J112" s="233"/>
      <c r="K112" s="233"/>
      <c r="L112" s="233"/>
      <c r="M112" s="233"/>
      <c r="N112" s="233"/>
      <c r="O112" s="233"/>
      <c r="P112" s="233"/>
      <c r="Q112" s="46"/>
      <c r="R112" s="233"/>
      <c r="S112" s="233"/>
      <c r="T112" s="233"/>
      <c r="U112" s="233"/>
      <c r="V112" s="300" t="s">
        <v>164</v>
      </c>
      <c r="W112" s="344" t="s">
        <v>165</v>
      </c>
      <c r="X112" s="344" t="s">
        <v>166</v>
      </c>
      <c r="Y112" s="302" t="s">
        <v>167</v>
      </c>
      <c r="Z112" s="141"/>
      <c r="AA112" s="45" t="s">
        <v>103</v>
      </c>
      <c r="AB112" s="44"/>
      <c r="AC112" s="44"/>
      <c r="AD112" s="44"/>
      <c r="AE112" s="44"/>
      <c r="AF112" s="44"/>
      <c r="AG112" s="44"/>
      <c r="AH112" s="228"/>
      <c r="AI112" s="44"/>
      <c r="AJ112" s="227"/>
      <c r="AK112" s="44"/>
      <c r="AL112" s="44"/>
      <c r="AM112" s="44"/>
      <c r="AN112" s="44"/>
      <c r="AO112" s="44"/>
      <c r="AP112" s="44"/>
      <c r="AQ112" s="44"/>
      <c r="AR112" s="227"/>
      <c r="AS112" s="138"/>
      <c r="AT112" s="44"/>
      <c r="AU112" s="303" t="s">
        <v>168</v>
      </c>
      <c r="AV112" s="418"/>
      <c r="AW112" s="143"/>
      <c r="AX112" s="146"/>
      <c r="AY112" s="304" t="s">
        <v>169</v>
      </c>
      <c r="AZ112" s="237" t="s">
        <v>170</v>
      </c>
      <c r="BA112" s="45"/>
      <c r="BB112" s="45"/>
      <c r="BC112" s="45"/>
      <c r="BD112" s="45"/>
      <c r="BE112" s="45"/>
      <c r="BF112" s="45"/>
      <c r="BG112" s="45"/>
      <c r="BH112" s="45"/>
      <c r="BI112" s="45"/>
      <c r="BJ112" s="147"/>
    </row>
    <row r="113" spans="1:62" ht="16.5" thickBot="1" x14ac:dyDescent="0.3">
      <c r="A113" s="313"/>
      <c r="B113" s="345" t="s">
        <v>109</v>
      </c>
      <c r="C113" s="345"/>
      <c r="D113" s="345"/>
      <c r="E113" s="345"/>
      <c r="F113" s="345"/>
      <c r="G113" s="345"/>
      <c r="H113" s="233"/>
      <c r="I113" s="233"/>
      <c r="J113" s="233"/>
      <c r="K113" s="233"/>
      <c r="L113" s="148"/>
      <c r="M113" s="233"/>
      <c r="N113" s="233"/>
      <c r="O113" s="44"/>
      <c r="P113" s="44"/>
      <c r="Q113" s="346"/>
      <c r="R113" s="44"/>
      <c r="S113" s="44"/>
      <c r="T113" s="44"/>
      <c r="U113" s="44"/>
      <c r="V113" s="300"/>
      <c r="W113" s="344"/>
      <c r="X113" s="344"/>
      <c r="Y113" s="302"/>
      <c r="Z113" s="45"/>
      <c r="AA113" s="149"/>
      <c r="AB113" s="44"/>
      <c r="AC113" s="44"/>
      <c r="AD113" s="44"/>
      <c r="AE113" s="44"/>
      <c r="AF113" s="44"/>
      <c r="AG113" s="44"/>
      <c r="AH113" s="347"/>
      <c r="AI113" s="44"/>
      <c r="AJ113" s="227"/>
      <c r="AK113" s="44"/>
      <c r="AL113" s="233"/>
      <c r="AM113" s="233"/>
      <c r="AN113" s="233"/>
      <c r="AO113" s="233"/>
      <c r="AP113" s="44"/>
      <c r="AQ113" s="233"/>
      <c r="AR113" s="46"/>
      <c r="AS113" s="138"/>
      <c r="AT113" s="148"/>
      <c r="AU113" s="303"/>
      <c r="AV113" s="419"/>
      <c r="AW113" s="420"/>
      <c r="AX113" s="144"/>
      <c r="AY113" s="305"/>
      <c r="AZ113" s="238"/>
      <c r="BA113" s="151"/>
      <c r="BB113" s="152"/>
      <c r="BC113" s="152"/>
      <c r="BD113" s="152"/>
      <c r="BE113" s="152"/>
      <c r="BF113" s="152"/>
      <c r="BG113" s="152"/>
      <c r="BH113" s="152"/>
      <c r="BI113" s="45"/>
      <c r="BJ113" s="233"/>
    </row>
    <row r="114" spans="1:62" ht="16.5" thickBot="1" x14ac:dyDescent="0.3">
      <c r="A114" s="314"/>
      <c r="B114" s="345"/>
      <c r="C114" s="345"/>
      <c r="D114" s="345"/>
      <c r="E114" s="345"/>
      <c r="F114" s="345"/>
      <c r="G114" s="345"/>
      <c r="H114" s="233"/>
      <c r="I114" s="233"/>
      <c r="J114" s="233"/>
      <c r="K114" s="233"/>
      <c r="L114" s="148"/>
      <c r="M114" s="233"/>
      <c r="N114" s="233"/>
      <c r="O114" s="44"/>
      <c r="P114" s="44"/>
      <c r="Q114" s="346"/>
      <c r="R114" s="44"/>
      <c r="S114" s="44"/>
      <c r="T114" s="44"/>
      <c r="U114" s="44"/>
      <c r="V114" s="300"/>
      <c r="W114" s="344"/>
      <c r="X114" s="344"/>
      <c r="Y114" s="302"/>
      <c r="Z114" s="45"/>
      <c r="AA114" s="149"/>
      <c r="AB114" s="44"/>
      <c r="AC114" s="44"/>
      <c r="AD114" s="44"/>
      <c r="AE114" s="44"/>
      <c r="AF114" s="44"/>
      <c r="AG114" s="44"/>
      <c r="AH114" s="347"/>
      <c r="AI114" s="44"/>
      <c r="AJ114" s="227"/>
      <c r="AK114" s="44"/>
      <c r="AL114" s="233"/>
      <c r="AM114" s="233"/>
      <c r="AN114" s="233"/>
      <c r="AO114" s="233"/>
      <c r="AP114" s="44"/>
      <c r="AQ114" s="233"/>
      <c r="AR114" s="46"/>
      <c r="AS114" s="138"/>
      <c r="AT114" s="148"/>
      <c r="AU114" s="303"/>
      <c r="AV114" s="421"/>
      <c r="AW114" s="420"/>
      <c r="AX114" s="153"/>
      <c r="AY114" s="306"/>
      <c r="AZ114" s="239"/>
      <c r="BA114" s="151"/>
      <c r="BB114" s="152"/>
      <c r="BC114" s="152"/>
      <c r="BD114" s="152"/>
      <c r="BE114" s="152"/>
      <c r="BF114" s="152"/>
      <c r="BG114" s="152"/>
      <c r="BH114" s="152"/>
      <c r="BI114" s="45"/>
      <c r="BJ114" s="233"/>
    </row>
    <row r="116" spans="1:62" ht="21.75" thickBot="1" x14ac:dyDescent="0.4">
      <c r="B116" s="407" t="s">
        <v>274</v>
      </c>
    </row>
    <row r="117" spans="1:62" ht="63.75" x14ac:dyDescent="0.25">
      <c r="A117" s="340" t="s">
        <v>0</v>
      </c>
      <c r="B117" s="342" t="s">
        <v>1</v>
      </c>
      <c r="C117" s="367" t="s">
        <v>2</v>
      </c>
      <c r="D117" s="342" t="s">
        <v>3</v>
      </c>
      <c r="E117" s="342" t="s">
        <v>211</v>
      </c>
      <c r="F117" s="342" t="s">
        <v>212</v>
      </c>
      <c r="G117" s="318" t="s">
        <v>6</v>
      </c>
      <c r="H117" s="2" t="s">
        <v>7</v>
      </c>
      <c r="I117" s="2" t="s">
        <v>8</v>
      </c>
      <c r="J117" s="3" t="s">
        <v>9</v>
      </c>
      <c r="K117" s="2" t="s">
        <v>10</v>
      </c>
      <c r="L117" s="2" t="s">
        <v>11</v>
      </c>
      <c r="M117" s="2" t="s">
        <v>12</v>
      </c>
      <c r="N117" s="2" t="s">
        <v>13</v>
      </c>
      <c r="O117" s="4" t="s">
        <v>14</v>
      </c>
      <c r="P117" s="5" t="s">
        <v>15</v>
      </c>
      <c r="Q117" s="2" t="s">
        <v>16</v>
      </c>
      <c r="R117" s="2" t="s">
        <v>17</v>
      </c>
      <c r="S117" s="2" t="s">
        <v>18</v>
      </c>
      <c r="T117" s="2" t="s">
        <v>19</v>
      </c>
      <c r="U117" s="2" t="s">
        <v>20</v>
      </c>
      <c r="V117" s="2" t="s">
        <v>21</v>
      </c>
      <c r="W117" s="2" t="s">
        <v>22</v>
      </c>
      <c r="X117" s="5" t="s">
        <v>23</v>
      </c>
      <c r="Y117" s="6" t="s">
        <v>24</v>
      </c>
      <c r="Z117" s="7" t="s">
        <v>25</v>
      </c>
      <c r="AA117" s="2" t="s">
        <v>26</v>
      </c>
      <c r="AB117" s="2" t="s">
        <v>27</v>
      </c>
      <c r="AC117" s="3" t="s">
        <v>28</v>
      </c>
      <c r="AD117" s="2" t="s">
        <v>29</v>
      </c>
      <c r="AE117" s="2" t="s">
        <v>30</v>
      </c>
      <c r="AF117" s="2" t="s">
        <v>31</v>
      </c>
      <c r="AG117" s="5" t="s">
        <v>32</v>
      </c>
      <c r="AH117" s="2" t="s">
        <v>33</v>
      </c>
      <c r="AI117" s="5" t="s">
        <v>34</v>
      </c>
      <c r="AJ117" s="2" t="s">
        <v>35</v>
      </c>
      <c r="AK117" s="3" t="s">
        <v>36</v>
      </c>
      <c r="AL117" s="2" t="s">
        <v>37</v>
      </c>
      <c r="AM117" s="2" t="s">
        <v>38</v>
      </c>
      <c r="AN117" s="2" t="s">
        <v>39</v>
      </c>
      <c r="AO117" s="3" t="s">
        <v>40</v>
      </c>
      <c r="AP117" s="2" t="s">
        <v>41</v>
      </c>
      <c r="AQ117" s="2" t="s">
        <v>42</v>
      </c>
      <c r="AR117" s="2" t="s">
        <v>43</v>
      </c>
      <c r="AS117" s="2" t="s">
        <v>44</v>
      </c>
      <c r="AT117" s="2" t="s">
        <v>45</v>
      </c>
      <c r="AU117" s="2" t="s">
        <v>46</v>
      </c>
      <c r="AV117" s="2" t="s">
        <v>47</v>
      </c>
      <c r="AW117" s="2" t="s">
        <v>48</v>
      </c>
      <c r="AX117" s="2" t="s">
        <v>49</v>
      </c>
      <c r="AY117" s="8" t="s">
        <v>50</v>
      </c>
      <c r="AZ117" s="320" t="s">
        <v>60</v>
      </c>
    </row>
    <row r="118" spans="1:62" ht="16.5" thickBot="1" x14ac:dyDescent="0.3">
      <c r="A118" s="341"/>
      <c r="B118" s="319"/>
      <c r="C118" s="368"/>
      <c r="D118" s="319"/>
      <c r="E118" s="319"/>
      <c r="F118" s="319"/>
      <c r="G118" s="319"/>
      <c r="H118" s="295"/>
      <c r="I118" s="295"/>
      <c r="J118" s="295"/>
      <c r="K118" s="295" t="s">
        <v>61</v>
      </c>
      <c r="L118" s="295"/>
      <c r="M118" s="295"/>
      <c r="N118" s="295"/>
      <c r="O118" s="295"/>
      <c r="P118" s="10"/>
      <c r="Q118" s="295" t="s">
        <v>62</v>
      </c>
      <c r="R118" s="295"/>
      <c r="S118" s="295"/>
      <c r="T118" s="295" t="s">
        <v>63</v>
      </c>
      <c r="U118" s="295"/>
      <c r="V118" s="295"/>
      <c r="W118" s="295"/>
      <c r="X118" s="295"/>
      <c r="Y118" s="220"/>
      <c r="Z118" s="295" t="s">
        <v>64</v>
      </c>
      <c r="AA118" s="295"/>
      <c r="AB118" s="295"/>
      <c r="AC118" s="295"/>
      <c r="AD118" s="323" t="s">
        <v>65</v>
      </c>
      <c r="AE118" s="324"/>
      <c r="AF118" s="324"/>
      <c r="AG118" s="325"/>
      <c r="AH118" s="295" t="s">
        <v>66</v>
      </c>
      <c r="AI118" s="295"/>
      <c r="AJ118" s="295"/>
      <c r="AK118" s="295"/>
      <c r="AL118" s="295"/>
      <c r="AM118" s="295" t="s">
        <v>67</v>
      </c>
      <c r="AN118" s="295"/>
      <c r="AO118" s="295"/>
      <c r="AP118" s="295"/>
      <c r="AQ118" s="295" t="s">
        <v>68</v>
      </c>
      <c r="AR118" s="295"/>
      <c r="AS118" s="295"/>
      <c r="AT118" s="295"/>
      <c r="AU118" s="295" t="s">
        <v>69</v>
      </c>
      <c r="AV118" s="295"/>
      <c r="AW118" s="295"/>
      <c r="AX118" s="295"/>
      <c r="AY118" s="295"/>
      <c r="AZ118" s="321"/>
    </row>
    <row r="119" spans="1:62" ht="24" customHeight="1" thickBot="1" x14ac:dyDescent="0.3">
      <c r="A119" s="341"/>
      <c r="B119" s="319"/>
      <c r="C119" s="368"/>
      <c r="D119" s="319"/>
      <c r="E119" s="319"/>
      <c r="F119" s="319"/>
      <c r="G119" s="319"/>
      <c r="H119" s="13">
        <v>36</v>
      </c>
      <c r="I119" s="13">
        <v>37</v>
      </c>
      <c r="J119" s="13">
        <v>38</v>
      </c>
      <c r="K119" s="13">
        <v>39</v>
      </c>
      <c r="L119" s="13">
        <v>40</v>
      </c>
      <c r="M119" s="13">
        <v>41</v>
      </c>
      <c r="N119" s="14">
        <v>42</v>
      </c>
      <c r="O119" s="14">
        <v>43</v>
      </c>
      <c r="P119" s="14">
        <v>44</v>
      </c>
      <c r="Q119" s="14">
        <v>45</v>
      </c>
      <c r="R119" s="14">
        <v>46</v>
      </c>
      <c r="S119" s="14">
        <v>47</v>
      </c>
      <c r="T119" s="14">
        <v>48</v>
      </c>
      <c r="U119" s="14">
        <v>49</v>
      </c>
      <c r="V119" s="14">
        <v>50</v>
      </c>
      <c r="W119" s="14">
        <v>51</v>
      </c>
      <c r="X119" s="15">
        <v>52</v>
      </c>
      <c r="Y119" s="15"/>
      <c r="Z119" s="14">
        <v>1</v>
      </c>
      <c r="AA119" s="14">
        <v>2</v>
      </c>
      <c r="AB119" s="14">
        <v>3</v>
      </c>
      <c r="AC119" s="14">
        <v>4</v>
      </c>
      <c r="AD119" s="16">
        <v>5</v>
      </c>
      <c r="AE119" s="17">
        <v>6</v>
      </c>
      <c r="AF119" s="17">
        <v>7</v>
      </c>
      <c r="AG119" s="17">
        <v>8</v>
      </c>
      <c r="AH119" s="14">
        <v>9</v>
      </c>
      <c r="AI119" s="14">
        <v>10</v>
      </c>
      <c r="AJ119" s="14">
        <v>11</v>
      </c>
      <c r="AK119" s="13">
        <v>12</v>
      </c>
      <c r="AL119" s="13">
        <v>13</v>
      </c>
      <c r="AM119" s="13">
        <v>14</v>
      </c>
      <c r="AN119" s="13">
        <v>15</v>
      </c>
      <c r="AO119" s="14">
        <v>16</v>
      </c>
      <c r="AP119" s="13">
        <v>17</v>
      </c>
      <c r="AQ119" s="13">
        <v>18</v>
      </c>
      <c r="AR119" s="13">
        <v>19</v>
      </c>
      <c r="AS119" s="13">
        <v>20</v>
      </c>
      <c r="AT119" s="13">
        <v>21</v>
      </c>
      <c r="AU119" s="13">
        <v>22</v>
      </c>
      <c r="AV119" s="13">
        <v>23</v>
      </c>
      <c r="AW119" s="13">
        <v>24</v>
      </c>
      <c r="AX119" s="13">
        <v>25</v>
      </c>
      <c r="AY119" s="13">
        <v>26</v>
      </c>
      <c r="AZ119" s="322"/>
    </row>
    <row r="120" spans="1:62" ht="19.5" customHeight="1" thickBot="1" x14ac:dyDescent="0.3">
      <c r="A120" s="341"/>
      <c r="B120" s="319"/>
      <c r="C120" s="368"/>
      <c r="D120" s="319"/>
      <c r="E120" s="319"/>
      <c r="F120" s="319"/>
      <c r="G120" s="319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322"/>
    </row>
    <row r="121" spans="1:62" ht="23.25" customHeight="1" thickBot="1" x14ac:dyDescent="0.3">
      <c r="A121" s="341"/>
      <c r="B121" s="319"/>
      <c r="C121" s="369"/>
      <c r="D121" s="343"/>
      <c r="E121" s="343"/>
      <c r="F121" s="343"/>
      <c r="G121" s="339"/>
      <c r="H121" s="213">
        <v>1</v>
      </c>
      <c r="I121" s="157">
        <v>2</v>
      </c>
      <c r="J121" s="157">
        <v>3</v>
      </c>
      <c r="K121" s="157">
        <v>4</v>
      </c>
      <c r="L121" s="157">
        <v>5</v>
      </c>
      <c r="M121" s="13">
        <v>6</v>
      </c>
      <c r="N121" s="13">
        <v>7</v>
      </c>
      <c r="O121" s="14">
        <v>8</v>
      </c>
      <c r="P121" s="14">
        <v>9</v>
      </c>
      <c r="Q121" s="18">
        <v>10</v>
      </c>
      <c r="R121" s="65">
        <v>11</v>
      </c>
      <c r="S121" s="14">
        <v>12</v>
      </c>
      <c r="T121" s="14">
        <v>13</v>
      </c>
      <c r="U121" s="14">
        <v>14</v>
      </c>
      <c r="V121" s="14">
        <v>15</v>
      </c>
      <c r="W121" s="14">
        <v>16</v>
      </c>
      <c r="X121" s="14">
        <v>17</v>
      </c>
      <c r="Y121" s="73"/>
      <c r="Z121" s="15">
        <v>18</v>
      </c>
      <c r="AA121" s="223">
        <v>19</v>
      </c>
      <c r="AB121" s="14">
        <v>20</v>
      </c>
      <c r="AC121" s="14">
        <v>21</v>
      </c>
      <c r="AD121" s="14">
        <v>22</v>
      </c>
      <c r="AE121" s="158">
        <v>23</v>
      </c>
      <c r="AF121" s="158">
        <v>24</v>
      </c>
      <c r="AG121" s="159">
        <v>25</v>
      </c>
      <c r="AH121" s="159">
        <v>26</v>
      </c>
      <c r="AI121" s="18">
        <v>27</v>
      </c>
      <c r="AJ121" s="211">
        <v>28</v>
      </c>
      <c r="AK121" s="14">
        <v>29</v>
      </c>
      <c r="AL121" s="13">
        <v>30</v>
      </c>
      <c r="AM121" s="13">
        <v>31</v>
      </c>
      <c r="AN121" s="13">
        <v>32</v>
      </c>
      <c r="AO121" s="13">
        <v>33</v>
      </c>
      <c r="AP121" s="160">
        <v>34</v>
      </c>
      <c r="AQ121" s="160">
        <v>35</v>
      </c>
      <c r="AR121" s="160">
        <v>36</v>
      </c>
      <c r="AS121" s="160">
        <v>37</v>
      </c>
      <c r="AT121" s="161">
        <v>38</v>
      </c>
      <c r="AU121" s="161">
        <v>39</v>
      </c>
      <c r="AV121" s="161">
        <v>40</v>
      </c>
      <c r="AW121" s="161">
        <v>41</v>
      </c>
      <c r="AX121" s="162">
        <v>42</v>
      </c>
      <c r="AY121" s="162">
        <v>43</v>
      </c>
      <c r="AZ121" s="349"/>
    </row>
    <row r="122" spans="1:62" ht="15.75" thickBot="1" x14ac:dyDescent="0.3">
      <c r="B122" s="261" t="s">
        <v>111</v>
      </c>
      <c r="C122" s="261" t="s">
        <v>112</v>
      </c>
      <c r="D122" s="221"/>
      <c r="E122" s="221"/>
      <c r="F122" s="221"/>
      <c r="G122" s="21" t="s">
        <v>75</v>
      </c>
      <c r="H122" s="206"/>
      <c r="I122" s="87"/>
      <c r="J122" s="87"/>
      <c r="K122" s="87"/>
      <c r="L122" s="87"/>
      <c r="M122" s="87"/>
      <c r="N122" s="79"/>
      <c r="O122" s="79"/>
      <c r="P122" s="84"/>
      <c r="Q122" s="80"/>
      <c r="R122" s="79"/>
      <c r="S122" s="79"/>
      <c r="T122" s="79"/>
      <c r="U122" s="79"/>
      <c r="V122" s="79"/>
      <c r="W122" s="79"/>
      <c r="X122" s="79"/>
      <c r="Y122" s="79"/>
      <c r="Z122" s="81"/>
      <c r="AA122" s="79"/>
      <c r="AB122" s="79"/>
      <c r="AC122" s="79"/>
      <c r="AD122" s="83"/>
      <c r="AE122" s="83"/>
      <c r="AF122" s="79"/>
      <c r="AG122" s="83"/>
      <c r="AH122" s="83"/>
      <c r="AI122" s="80"/>
      <c r="AJ122" s="87"/>
      <c r="AK122" s="87"/>
      <c r="AL122" s="87"/>
      <c r="AM122" s="87"/>
      <c r="AN122" s="79"/>
      <c r="AO122" s="87"/>
      <c r="AP122" s="163"/>
      <c r="AQ122" s="163"/>
      <c r="AR122" s="163"/>
      <c r="AS122" s="163"/>
      <c r="AT122" s="164"/>
      <c r="AU122" s="165"/>
      <c r="AV122" s="165"/>
      <c r="AW122" s="165"/>
      <c r="AX122" s="166"/>
      <c r="AY122" s="166"/>
      <c r="AZ122" s="210"/>
    </row>
    <row r="123" spans="1:62" ht="18.75" customHeight="1" thickBot="1" x14ac:dyDescent="0.3">
      <c r="A123" s="288" t="s">
        <v>171</v>
      </c>
      <c r="B123" s="336"/>
      <c r="C123" s="262"/>
      <c r="D123" s="222"/>
      <c r="E123" s="222"/>
      <c r="F123" s="222"/>
      <c r="G123" s="21" t="s">
        <v>76</v>
      </c>
      <c r="H123" s="86"/>
      <c r="I123" s="87"/>
      <c r="J123" s="87"/>
      <c r="K123" s="87"/>
      <c r="L123" s="87"/>
      <c r="M123" s="87"/>
      <c r="N123" s="87"/>
      <c r="O123" s="79"/>
      <c r="P123" s="79"/>
      <c r="Q123" s="80"/>
      <c r="R123" s="79"/>
      <c r="S123" s="79"/>
      <c r="T123" s="79"/>
      <c r="U123" s="79"/>
      <c r="V123" s="79"/>
      <c r="W123" s="79"/>
      <c r="X123" s="81"/>
      <c r="Y123" s="28"/>
      <c r="Z123" s="81"/>
      <c r="AA123" s="79"/>
      <c r="AB123" s="79"/>
      <c r="AC123" s="79"/>
      <c r="AD123" s="84"/>
      <c r="AE123" s="84"/>
      <c r="AF123" s="79"/>
      <c r="AG123" s="83"/>
      <c r="AH123" s="83"/>
      <c r="AI123" s="80"/>
      <c r="AJ123" s="87"/>
      <c r="AK123" s="87"/>
      <c r="AL123" s="87"/>
      <c r="AM123" s="87"/>
      <c r="AN123" s="79"/>
      <c r="AO123" s="87"/>
      <c r="AP123" s="163"/>
      <c r="AQ123" s="163"/>
      <c r="AR123" s="163"/>
      <c r="AS123" s="163"/>
      <c r="AT123" s="164"/>
      <c r="AU123" s="165"/>
      <c r="AV123" s="165"/>
      <c r="AW123" s="165"/>
      <c r="AX123" s="166"/>
      <c r="AY123" s="166"/>
      <c r="AZ123" s="167"/>
    </row>
    <row r="124" spans="1:62" ht="16.5" thickBot="1" x14ac:dyDescent="0.3">
      <c r="A124" s="289"/>
      <c r="B124" s="281" t="s">
        <v>116</v>
      </c>
      <c r="C124" s="259" t="s">
        <v>83</v>
      </c>
      <c r="D124" s="259">
        <v>68</v>
      </c>
      <c r="E124" s="259">
        <v>26</v>
      </c>
      <c r="F124" s="259">
        <v>28</v>
      </c>
      <c r="G124" s="66" t="s">
        <v>75</v>
      </c>
      <c r="H124" s="30">
        <v>2</v>
      </c>
      <c r="I124" s="31">
        <v>2</v>
      </c>
      <c r="J124" s="31">
        <v>2</v>
      </c>
      <c r="K124" s="31">
        <v>2</v>
      </c>
      <c r="L124" s="31">
        <v>2</v>
      </c>
      <c r="M124" s="31">
        <v>2</v>
      </c>
      <c r="N124" s="31">
        <v>2</v>
      </c>
      <c r="O124" s="32">
        <v>2</v>
      </c>
      <c r="P124" s="32">
        <v>2</v>
      </c>
      <c r="Q124" s="24"/>
      <c r="R124" s="32">
        <v>2</v>
      </c>
      <c r="S124" s="32">
        <v>2</v>
      </c>
      <c r="T124" s="32">
        <v>2</v>
      </c>
      <c r="U124" s="32">
        <v>2</v>
      </c>
      <c r="V124" s="32"/>
      <c r="W124" s="32"/>
      <c r="X124" s="25"/>
      <c r="Y124" s="25">
        <f>SUM(H124:X124)</f>
        <v>26</v>
      </c>
      <c r="Z124" s="25"/>
      <c r="AA124" s="32"/>
      <c r="AB124" s="32">
        <v>2</v>
      </c>
      <c r="AC124" s="32">
        <v>2</v>
      </c>
      <c r="AD124" s="33">
        <v>2</v>
      </c>
      <c r="AE124" s="33">
        <v>4</v>
      </c>
      <c r="AF124" s="32">
        <v>2</v>
      </c>
      <c r="AG124" s="168"/>
      <c r="AH124" s="168"/>
      <c r="AI124" s="24">
        <v>2</v>
      </c>
      <c r="AJ124" s="31">
        <v>2</v>
      </c>
      <c r="AK124" s="31">
        <v>2</v>
      </c>
      <c r="AL124" s="31">
        <v>2</v>
      </c>
      <c r="AM124" s="31">
        <v>2</v>
      </c>
      <c r="AN124" s="32">
        <v>6</v>
      </c>
      <c r="AO124" s="31"/>
      <c r="AP124" s="169"/>
      <c r="AQ124" s="169"/>
      <c r="AR124" s="169"/>
      <c r="AS124" s="169"/>
      <c r="AT124" s="170"/>
      <c r="AU124" s="171"/>
      <c r="AV124" s="171"/>
      <c r="AW124" s="171"/>
      <c r="AX124" s="172"/>
      <c r="AY124" s="172"/>
      <c r="AZ124" s="173">
        <f>SUM(AA124:AY124)</f>
        <v>28</v>
      </c>
    </row>
    <row r="125" spans="1:62" ht="16.5" thickBot="1" x14ac:dyDescent="0.3">
      <c r="A125" s="289"/>
      <c r="B125" s="282"/>
      <c r="C125" s="260"/>
      <c r="D125" s="260"/>
      <c r="E125" s="260"/>
      <c r="F125" s="260"/>
      <c r="G125" s="66" t="s">
        <v>76</v>
      </c>
      <c r="H125" s="30"/>
      <c r="I125" s="31"/>
      <c r="J125" s="31"/>
      <c r="K125" s="31"/>
      <c r="L125" s="31"/>
      <c r="M125" s="31"/>
      <c r="N125" s="31"/>
      <c r="O125" s="32"/>
      <c r="P125" s="32"/>
      <c r="Q125" s="24"/>
      <c r="R125" s="32"/>
      <c r="S125" s="32"/>
      <c r="T125" s="32"/>
      <c r="U125" s="32"/>
      <c r="V125" s="32"/>
      <c r="W125" s="32"/>
      <c r="X125" s="25"/>
      <c r="Y125" s="25"/>
      <c r="Z125" s="25"/>
      <c r="AA125" s="32"/>
      <c r="AB125" s="32"/>
      <c r="AC125" s="32"/>
      <c r="AD125" s="33"/>
      <c r="AE125" s="33"/>
      <c r="AF125" s="32"/>
      <c r="AG125" s="168"/>
      <c r="AH125" s="168"/>
      <c r="AI125" s="24"/>
      <c r="AJ125" s="31"/>
      <c r="AK125" s="31"/>
      <c r="AL125" s="31"/>
      <c r="AM125" s="31"/>
      <c r="AN125" s="32"/>
      <c r="AO125" s="31"/>
      <c r="AP125" s="169"/>
      <c r="AQ125" s="169"/>
      <c r="AR125" s="169"/>
      <c r="AS125" s="169"/>
      <c r="AT125" s="170"/>
      <c r="AU125" s="171"/>
      <c r="AV125" s="171"/>
      <c r="AW125" s="171"/>
      <c r="AX125" s="172"/>
      <c r="AY125" s="172"/>
      <c r="AZ125" s="173"/>
    </row>
    <row r="126" spans="1:62" ht="16.5" thickBot="1" x14ac:dyDescent="0.3">
      <c r="A126" s="289"/>
      <c r="B126" s="281" t="s">
        <v>119</v>
      </c>
      <c r="C126" s="259" t="s">
        <v>118</v>
      </c>
      <c r="D126" s="259">
        <v>68</v>
      </c>
      <c r="E126" s="259">
        <v>26</v>
      </c>
      <c r="F126" s="259">
        <v>28</v>
      </c>
      <c r="G126" s="66" t="s">
        <v>75</v>
      </c>
      <c r="H126" s="30">
        <v>2</v>
      </c>
      <c r="I126" s="31">
        <v>2</v>
      </c>
      <c r="J126" s="31">
        <v>2</v>
      </c>
      <c r="K126" s="31">
        <v>2</v>
      </c>
      <c r="L126" s="31">
        <v>2</v>
      </c>
      <c r="M126" s="31">
        <v>2</v>
      </c>
      <c r="N126" s="31">
        <v>2</v>
      </c>
      <c r="O126" s="32">
        <v>2</v>
      </c>
      <c r="P126" s="32">
        <v>2</v>
      </c>
      <c r="Q126" s="24"/>
      <c r="R126" s="32">
        <v>2</v>
      </c>
      <c r="S126" s="32">
        <v>2</v>
      </c>
      <c r="T126" s="32">
        <v>2</v>
      </c>
      <c r="U126" s="32">
        <v>2</v>
      </c>
      <c r="V126" s="32"/>
      <c r="W126" s="32"/>
      <c r="X126" s="25"/>
      <c r="Y126" s="25">
        <f>SUM(H126:X126)</f>
        <v>26</v>
      </c>
      <c r="Z126" s="25"/>
      <c r="AA126" s="32"/>
      <c r="AB126" s="32">
        <v>2</v>
      </c>
      <c r="AC126" s="32">
        <v>2</v>
      </c>
      <c r="AD126" s="33">
        <v>2</v>
      </c>
      <c r="AE126" s="33">
        <v>2</v>
      </c>
      <c r="AF126" s="32">
        <v>2</v>
      </c>
      <c r="AG126" s="168"/>
      <c r="AH126" s="168"/>
      <c r="AI126" s="24">
        <v>2</v>
      </c>
      <c r="AJ126" s="31">
        <v>2</v>
      </c>
      <c r="AK126" s="31">
        <v>2</v>
      </c>
      <c r="AL126" s="31">
        <v>2</v>
      </c>
      <c r="AM126" s="31">
        <v>4</v>
      </c>
      <c r="AN126" s="32">
        <v>2</v>
      </c>
      <c r="AO126" s="31">
        <v>4</v>
      </c>
      <c r="AP126" s="169"/>
      <c r="AQ126" s="169"/>
      <c r="AR126" s="169"/>
      <c r="AS126" s="169"/>
      <c r="AT126" s="170"/>
      <c r="AU126" s="171"/>
      <c r="AV126" s="171"/>
      <c r="AW126" s="171"/>
      <c r="AX126" s="172"/>
      <c r="AY126" s="172"/>
      <c r="AZ126" s="173">
        <f>SUM(AA126:AY126)</f>
        <v>28</v>
      </c>
    </row>
    <row r="127" spans="1:62" ht="16.5" thickBot="1" x14ac:dyDescent="0.3">
      <c r="A127" s="289"/>
      <c r="B127" s="282"/>
      <c r="C127" s="260"/>
      <c r="D127" s="260"/>
      <c r="E127" s="260"/>
      <c r="F127" s="260"/>
      <c r="G127" s="66" t="s">
        <v>76</v>
      </c>
      <c r="H127" s="30"/>
      <c r="I127" s="31"/>
      <c r="J127" s="31"/>
      <c r="K127" s="31"/>
      <c r="L127" s="31"/>
      <c r="M127" s="31"/>
      <c r="N127" s="31"/>
      <c r="O127" s="32"/>
      <c r="P127" s="32"/>
      <c r="Q127" s="24"/>
      <c r="R127" s="32"/>
      <c r="S127" s="32"/>
      <c r="T127" s="32"/>
      <c r="U127" s="32"/>
      <c r="V127" s="32"/>
      <c r="W127" s="32"/>
      <c r="X127" s="25"/>
      <c r="Y127" s="25"/>
      <c r="Z127" s="25"/>
      <c r="AA127" s="32"/>
      <c r="AB127" s="32"/>
      <c r="AC127" s="32"/>
      <c r="AD127" s="33"/>
      <c r="AE127" s="33"/>
      <c r="AF127" s="32"/>
      <c r="AG127" s="168"/>
      <c r="AH127" s="168"/>
      <c r="AI127" s="24"/>
      <c r="AJ127" s="31"/>
      <c r="AK127" s="31"/>
      <c r="AL127" s="31"/>
      <c r="AM127" s="31"/>
      <c r="AN127" s="32"/>
      <c r="AO127" s="31"/>
      <c r="AP127" s="169"/>
      <c r="AQ127" s="169"/>
      <c r="AR127" s="169"/>
      <c r="AS127" s="169"/>
      <c r="AT127" s="170"/>
      <c r="AU127" s="171"/>
      <c r="AV127" s="171"/>
      <c r="AW127" s="171"/>
      <c r="AX127" s="172"/>
      <c r="AY127" s="172"/>
      <c r="AZ127" s="173"/>
    </row>
    <row r="128" spans="1:62" ht="16.5" thickBot="1" x14ac:dyDescent="0.3">
      <c r="A128" s="289"/>
      <c r="B128" s="335" t="s">
        <v>172</v>
      </c>
      <c r="C128" s="261" t="s">
        <v>173</v>
      </c>
      <c r="D128" s="221"/>
      <c r="E128" s="221"/>
      <c r="F128" s="221"/>
      <c r="G128" s="21" t="s">
        <v>75</v>
      </c>
      <c r="H128" s="27"/>
      <c r="I128" s="22"/>
      <c r="J128" s="22"/>
      <c r="K128" s="22"/>
      <c r="L128" s="22"/>
      <c r="M128" s="22"/>
      <c r="N128" s="22"/>
      <c r="O128" s="23"/>
      <c r="P128" s="23"/>
      <c r="Q128" s="24"/>
      <c r="R128" s="39"/>
      <c r="S128" s="39"/>
      <c r="T128" s="39"/>
      <c r="U128" s="39"/>
      <c r="V128" s="39"/>
      <c r="W128" s="39"/>
      <c r="X128" s="25"/>
      <c r="Y128" s="25"/>
      <c r="Z128" s="25"/>
      <c r="AA128" s="39"/>
      <c r="AB128" s="39"/>
      <c r="AC128" s="39"/>
      <c r="AD128" s="174"/>
      <c r="AE128" s="174"/>
      <c r="AF128" s="39"/>
      <c r="AG128" s="168"/>
      <c r="AH128" s="168"/>
      <c r="AI128" s="24"/>
      <c r="AJ128" s="38"/>
      <c r="AK128" s="38"/>
      <c r="AL128" s="38"/>
      <c r="AM128" s="38"/>
      <c r="AN128" s="39"/>
      <c r="AO128" s="38"/>
      <c r="AP128" s="169"/>
      <c r="AQ128" s="169"/>
      <c r="AR128" s="169"/>
      <c r="AS128" s="169"/>
      <c r="AT128" s="170"/>
      <c r="AU128" s="171"/>
      <c r="AV128" s="171"/>
      <c r="AW128" s="171"/>
      <c r="AX128" s="172"/>
      <c r="AY128" s="172"/>
      <c r="AZ128" s="173"/>
    </row>
    <row r="129" spans="1:52" ht="16.5" thickBot="1" x14ac:dyDescent="0.3">
      <c r="A129" s="289"/>
      <c r="B129" s="336"/>
      <c r="C129" s="262"/>
      <c r="D129" s="222"/>
      <c r="E129" s="222"/>
      <c r="F129" s="222"/>
      <c r="G129" s="21" t="s">
        <v>76</v>
      </c>
      <c r="H129" s="27"/>
      <c r="I129" s="22"/>
      <c r="J129" s="22"/>
      <c r="K129" s="22"/>
      <c r="L129" s="22"/>
      <c r="M129" s="22"/>
      <c r="N129" s="22"/>
      <c r="O129" s="23"/>
      <c r="P129" s="23"/>
      <c r="Q129" s="24"/>
      <c r="R129" s="39"/>
      <c r="S129" s="39"/>
      <c r="T129" s="39"/>
      <c r="U129" s="39"/>
      <c r="V129" s="39"/>
      <c r="W129" s="39"/>
      <c r="X129" s="25"/>
      <c r="Y129" s="25"/>
      <c r="Z129" s="25"/>
      <c r="AA129" s="39"/>
      <c r="AB129" s="39"/>
      <c r="AC129" s="39"/>
      <c r="AD129" s="174"/>
      <c r="AE129" s="174"/>
      <c r="AF129" s="39"/>
      <c r="AG129" s="168"/>
      <c r="AH129" s="168"/>
      <c r="AI129" s="24"/>
      <c r="AJ129" s="38"/>
      <c r="AK129" s="38"/>
      <c r="AL129" s="38"/>
      <c r="AM129" s="38"/>
      <c r="AN129" s="39"/>
      <c r="AO129" s="38"/>
      <c r="AP129" s="169"/>
      <c r="AQ129" s="169"/>
      <c r="AR129" s="169"/>
      <c r="AS129" s="169"/>
      <c r="AT129" s="170"/>
      <c r="AU129" s="171"/>
      <c r="AV129" s="171"/>
      <c r="AW129" s="171"/>
      <c r="AX129" s="172"/>
      <c r="AY129" s="172"/>
      <c r="AZ129" s="173"/>
    </row>
    <row r="130" spans="1:52" ht="16.5" thickBot="1" x14ac:dyDescent="0.3">
      <c r="A130" s="289"/>
      <c r="B130" s="337" t="s">
        <v>174</v>
      </c>
      <c r="C130" s="291" t="s">
        <v>129</v>
      </c>
      <c r="D130" s="229"/>
      <c r="E130" s="229"/>
      <c r="F130" s="229"/>
      <c r="G130" s="176" t="s">
        <v>75</v>
      </c>
      <c r="H130" s="37"/>
      <c r="I130" s="38"/>
      <c r="J130" s="38"/>
      <c r="K130" s="38"/>
      <c r="L130" s="38"/>
      <c r="M130" s="38"/>
      <c r="N130" s="38"/>
      <c r="O130" s="39"/>
      <c r="P130" s="39"/>
      <c r="Q130" s="24"/>
      <c r="R130" s="23"/>
      <c r="S130" s="23"/>
      <c r="T130" s="23"/>
      <c r="U130" s="23"/>
      <c r="V130" s="23"/>
      <c r="W130" s="23"/>
      <c r="X130" s="25"/>
      <c r="Y130" s="25"/>
      <c r="Z130" s="25"/>
      <c r="AA130" s="23"/>
      <c r="AB130" s="23"/>
      <c r="AC130" s="23"/>
      <c r="AD130" s="174"/>
      <c r="AE130" s="174"/>
      <c r="AF130" s="23"/>
      <c r="AG130" s="168"/>
      <c r="AH130" s="168"/>
      <c r="AI130" s="24"/>
      <c r="AJ130" s="22"/>
      <c r="AK130" s="22"/>
      <c r="AL130" s="22"/>
      <c r="AM130" s="22"/>
      <c r="AN130" s="23"/>
      <c r="AO130" s="22"/>
      <c r="AP130" s="169"/>
      <c r="AQ130" s="169"/>
      <c r="AR130" s="169"/>
      <c r="AS130" s="169"/>
      <c r="AT130" s="170"/>
      <c r="AU130" s="171"/>
      <c r="AV130" s="171"/>
      <c r="AW130" s="171"/>
      <c r="AX130" s="172"/>
      <c r="AY130" s="172"/>
      <c r="AZ130" s="173"/>
    </row>
    <row r="131" spans="1:52" ht="16.5" thickBot="1" x14ac:dyDescent="0.3">
      <c r="A131" s="289"/>
      <c r="B131" s="338"/>
      <c r="C131" s="292"/>
      <c r="D131" s="230"/>
      <c r="E131" s="230"/>
      <c r="F131" s="230"/>
      <c r="G131" s="176" t="s">
        <v>76</v>
      </c>
      <c r="H131" s="37"/>
      <c r="I131" s="38"/>
      <c r="J131" s="38"/>
      <c r="K131" s="38"/>
      <c r="L131" s="38"/>
      <c r="M131" s="38"/>
      <c r="N131" s="38"/>
      <c r="O131" s="39"/>
      <c r="P131" s="39"/>
      <c r="Q131" s="24"/>
      <c r="R131" s="23"/>
      <c r="S131" s="23"/>
      <c r="T131" s="23"/>
      <c r="U131" s="23"/>
      <c r="V131" s="23"/>
      <c r="W131" s="23"/>
      <c r="X131" s="25"/>
      <c r="Y131" s="25"/>
      <c r="Z131" s="25"/>
      <c r="AA131" s="23"/>
      <c r="AB131" s="23"/>
      <c r="AC131" s="23"/>
      <c r="AD131" s="174"/>
      <c r="AE131" s="174"/>
      <c r="AF131" s="23"/>
      <c r="AG131" s="168"/>
      <c r="AH131" s="168"/>
      <c r="AI131" s="24"/>
      <c r="AJ131" s="22"/>
      <c r="AK131" s="22"/>
      <c r="AL131" s="22"/>
      <c r="AM131" s="22"/>
      <c r="AN131" s="23"/>
      <c r="AO131" s="22"/>
      <c r="AP131" s="169"/>
      <c r="AQ131" s="177"/>
      <c r="AR131" s="169"/>
      <c r="AS131" s="169"/>
      <c r="AT131" s="170"/>
      <c r="AU131" s="171"/>
      <c r="AV131" s="171"/>
      <c r="AW131" s="171"/>
      <c r="AX131" s="172"/>
      <c r="AY131" s="172"/>
      <c r="AZ131" s="173"/>
    </row>
    <row r="132" spans="1:52" ht="16.5" thickBot="1" x14ac:dyDescent="0.3">
      <c r="A132" s="289"/>
      <c r="B132" s="281" t="s">
        <v>137</v>
      </c>
      <c r="C132" s="259" t="s">
        <v>138</v>
      </c>
      <c r="D132" s="259">
        <v>112</v>
      </c>
      <c r="E132" s="259">
        <v>44</v>
      </c>
      <c r="F132" s="259"/>
      <c r="G132" s="66" t="s">
        <v>75</v>
      </c>
      <c r="H132" s="178">
        <v>4</v>
      </c>
      <c r="I132" s="35">
        <v>2</v>
      </c>
      <c r="J132" s="35">
        <v>4</v>
      </c>
      <c r="K132" s="35">
        <v>2</v>
      </c>
      <c r="L132" s="35">
        <v>4</v>
      </c>
      <c r="M132" s="35">
        <v>2</v>
      </c>
      <c r="N132" s="35">
        <v>4</v>
      </c>
      <c r="O132" s="34">
        <v>2</v>
      </c>
      <c r="P132" s="34">
        <v>4</v>
      </c>
      <c r="Q132" s="34">
        <v>2</v>
      </c>
      <c r="R132" s="34">
        <v>4</v>
      </c>
      <c r="S132" s="34">
        <v>2</v>
      </c>
      <c r="T132" s="34">
        <v>4</v>
      </c>
      <c r="U132" s="34">
        <v>4</v>
      </c>
      <c r="V132" s="32"/>
      <c r="W132" s="32"/>
      <c r="X132" s="25"/>
      <c r="Y132" s="25">
        <f>SUM(H132:X132)</f>
        <v>44</v>
      </c>
      <c r="Z132" s="25"/>
      <c r="AA132" s="32"/>
      <c r="AB132" s="32"/>
      <c r="AC132" s="32"/>
      <c r="AD132" s="33"/>
      <c r="AE132" s="33"/>
      <c r="AF132" s="32"/>
      <c r="AG132" s="168"/>
      <c r="AH132" s="168"/>
      <c r="AI132" s="24"/>
      <c r="AJ132" s="31"/>
      <c r="AK132" s="31"/>
      <c r="AL132" s="31"/>
      <c r="AM132" s="31"/>
      <c r="AN132" s="32"/>
      <c r="AO132" s="31"/>
      <c r="AP132" s="169"/>
      <c r="AQ132" s="169"/>
      <c r="AR132" s="169"/>
      <c r="AS132" s="169"/>
      <c r="AT132" s="170"/>
      <c r="AU132" s="171"/>
      <c r="AV132" s="171"/>
      <c r="AW132" s="171"/>
      <c r="AX132" s="172"/>
      <c r="AY132" s="172"/>
      <c r="AZ132" s="173"/>
    </row>
    <row r="133" spans="1:52" ht="16.5" thickBot="1" x14ac:dyDescent="0.3">
      <c r="A133" s="289"/>
      <c r="B133" s="282"/>
      <c r="C133" s="260"/>
      <c r="D133" s="260"/>
      <c r="E133" s="260"/>
      <c r="F133" s="260"/>
      <c r="G133" s="66" t="s">
        <v>76</v>
      </c>
      <c r="H133" s="30"/>
      <c r="I133" s="31"/>
      <c r="J133" s="31"/>
      <c r="K133" s="31"/>
      <c r="L133" s="31"/>
      <c r="M133" s="31"/>
      <c r="N133" s="31"/>
      <c r="O133" s="32"/>
      <c r="P133" s="32"/>
      <c r="Q133" s="24"/>
      <c r="R133" s="32"/>
      <c r="S133" s="32"/>
      <c r="T133" s="32"/>
      <c r="U133" s="32"/>
      <c r="V133" s="32"/>
      <c r="W133" s="32"/>
      <c r="X133" s="25"/>
      <c r="Y133" s="25"/>
      <c r="Z133" s="25"/>
      <c r="AA133" s="32"/>
      <c r="AB133" s="32"/>
      <c r="AC133" s="32"/>
      <c r="AD133" s="33"/>
      <c r="AE133" s="33"/>
      <c r="AF133" s="32"/>
      <c r="AG133" s="168"/>
      <c r="AH133" s="168"/>
      <c r="AI133" s="24"/>
      <c r="AJ133" s="31"/>
      <c r="AK133" s="31"/>
      <c r="AL133" s="31"/>
      <c r="AM133" s="31"/>
      <c r="AN133" s="32"/>
      <c r="AO133" s="31"/>
      <c r="AP133" s="169"/>
      <c r="AQ133" s="169"/>
      <c r="AR133" s="169"/>
      <c r="AS133" s="169"/>
      <c r="AT133" s="170"/>
      <c r="AU133" s="171"/>
      <c r="AV133" s="171"/>
      <c r="AW133" s="171"/>
      <c r="AX133" s="172"/>
      <c r="AY133" s="172"/>
      <c r="AZ133" s="173"/>
    </row>
    <row r="134" spans="1:52" ht="16.5" thickBot="1" x14ac:dyDescent="0.3">
      <c r="A134" s="289"/>
      <c r="B134" s="281" t="s">
        <v>139</v>
      </c>
      <c r="C134" s="259" t="s">
        <v>140</v>
      </c>
      <c r="D134" s="259">
        <v>122</v>
      </c>
      <c r="E134" s="259">
        <v>50</v>
      </c>
      <c r="F134" s="259"/>
      <c r="G134" s="66" t="s">
        <v>75</v>
      </c>
      <c r="H134" s="178">
        <v>2</v>
      </c>
      <c r="I134" s="35">
        <v>2</v>
      </c>
      <c r="J134" s="35">
        <v>2</v>
      </c>
      <c r="K134" s="35">
        <v>4</v>
      </c>
      <c r="L134" s="35">
        <v>2</v>
      </c>
      <c r="M134" s="35">
        <v>4</v>
      </c>
      <c r="N134" s="35">
        <v>2</v>
      </c>
      <c r="O134" s="34">
        <v>4</v>
      </c>
      <c r="P134" s="34">
        <v>2</v>
      </c>
      <c r="Q134" s="34">
        <v>4</v>
      </c>
      <c r="R134" s="34">
        <v>2</v>
      </c>
      <c r="S134" s="34">
        <v>4</v>
      </c>
      <c r="T134" s="34">
        <v>2</v>
      </c>
      <c r="U134" s="34">
        <v>4</v>
      </c>
      <c r="V134" s="34">
        <v>4</v>
      </c>
      <c r="W134" s="34">
        <v>2</v>
      </c>
      <c r="X134" s="34">
        <v>4</v>
      </c>
      <c r="Y134" s="25">
        <f>SUM(H134:X134)</f>
        <v>50</v>
      </c>
      <c r="Z134" s="25"/>
      <c r="AA134" s="32"/>
      <c r="AB134" s="32"/>
      <c r="AC134" s="32"/>
      <c r="AD134" s="33"/>
      <c r="AE134" s="33"/>
      <c r="AF134" s="32"/>
      <c r="AG134" s="168"/>
      <c r="AH134" s="168"/>
      <c r="AI134" s="24"/>
      <c r="AJ134" s="31"/>
      <c r="AK134" s="31"/>
      <c r="AL134" s="31"/>
      <c r="AM134" s="31"/>
      <c r="AN134" s="32"/>
      <c r="AO134" s="31"/>
      <c r="AP134" s="169"/>
      <c r="AQ134" s="169"/>
      <c r="AR134" s="169"/>
      <c r="AS134" s="169"/>
      <c r="AT134" s="170"/>
      <c r="AU134" s="171"/>
      <c r="AV134" s="171"/>
      <c r="AW134" s="171"/>
      <c r="AX134" s="172"/>
      <c r="AY134" s="172"/>
      <c r="AZ134" s="173"/>
    </row>
    <row r="135" spans="1:52" ht="16.5" thickBot="1" x14ac:dyDescent="0.3">
      <c r="A135" s="289"/>
      <c r="B135" s="282"/>
      <c r="C135" s="260"/>
      <c r="D135" s="260"/>
      <c r="E135" s="260"/>
      <c r="F135" s="260"/>
      <c r="G135" s="66" t="s">
        <v>76</v>
      </c>
      <c r="H135" s="30"/>
      <c r="I135" s="31"/>
      <c r="J135" s="31"/>
      <c r="K135" s="31"/>
      <c r="L135" s="31"/>
      <c r="M135" s="31"/>
      <c r="N135" s="31"/>
      <c r="O135" s="32"/>
      <c r="P135" s="32"/>
      <c r="Q135" s="24"/>
      <c r="R135" s="32"/>
      <c r="S135" s="32"/>
      <c r="T135" s="32"/>
      <c r="U135" s="32"/>
      <c r="V135" s="32"/>
      <c r="W135" s="32"/>
      <c r="X135" s="25"/>
      <c r="Y135" s="25"/>
      <c r="Z135" s="25"/>
      <c r="AA135" s="32"/>
      <c r="AB135" s="32"/>
      <c r="AC135" s="32"/>
      <c r="AD135" s="33"/>
      <c r="AE135" s="33"/>
      <c r="AF135" s="32"/>
      <c r="AG135" s="168"/>
      <c r="AH135" s="168"/>
      <c r="AI135" s="24"/>
      <c r="AJ135" s="31"/>
      <c r="AK135" s="31"/>
      <c r="AL135" s="31"/>
      <c r="AM135" s="31"/>
      <c r="AN135" s="32"/>
      <c r="AO135" s="31"/>
      <c r="AP135" s="169"/>
      <c r="AQ135" s="169"/>
      <c r="AR135" s="169"/>
      <c r="AS135" s="169"/>
      <c r="AT135" s="170"/>
      <c r="AU135" s="171"/>
      <c r="AV135" s="171"/>
      <c r="AW135" s="171"/>
      <c r="AX135" s="172"/>
      <c r="AY135" s="172"/>
      <c r="AZ135" s="173"/>
    </row>
    <row r="136" spans="1:52" ht="16.5" thickBot="1" x14ac:dyDescent="0.3">
      <c r="A136" s="289"/>
      <c r="B136" s="281" t="s">
        <v>175</v>
      </c>
      <c r="C136" s="259" t="s">
        <v>176</v>
      </c>
      <c r="D136" s="259">
        <v>64</v>
      </c>
      <c r="E136" s="259"/>
      <c r="F136" s="259">
        <v>64</v>
      </c>
      <c r="G136" s="66" t="s">
        <v>75</v>
      </c>
      <c r="H136" s="30"/>
      <c r="I136" s="31"/>
      <c r="J136" s="31"/>
      <c r="K136" s="31"/>
      <c r="L136" s="31"/>
      <c r="M136" s="31"/>
      <c r="N136" s="31"/>
      <c r="O136" s="32"/>
      <c r="P136" s="32"/>
      <c r="Q136" s="24"/>
      <c r="R136" s="32"/>
      <c r="S136" s="32"/>
      <c r="T136" s="32"/>
      <c r="U136" s="32"/>
      <c r="V136" s="32"/>
      <c r="W136" s="32"/>
      <c r="X136" s="25"/>
      <c r="Y136" s="25"/>
      <c r="Z136" s="25"/>
      <c r="AA136" s="33"/>
      <c r="AB136" s="34">
        <v>4</v>
      </c>
      <c r="AC136" s="34">
        <v>2</v>
      </c>
      <c r="AD136" s="34">
        <v>6</v>
      </c>
      <c r="AE136" s="34">
        <v>6</v>
      </c>
      <c r="AF136" s="34">
        <v>6</v>
      </c>
      <c r="AG136" s="34"/>
      <c r="AH136" s="34"/>
      <c r="AI136" s="34">
        <v>8</v>
      </c>
      <c r="AJ136" s="35">
        <v>8</v>
      </c>
      <c r="AK136" s="35">
        <v>8</v>
      </c>
      <c r="AL136" s="35">
        <v>8</v>
      </c>
      <c r="AM136" s="35">
        <v>8</v>
      </c>
      <c r="AN136" s="32"/>
      <c r="AO136" s="31"/>
      <c r="AP136" s="169"/>
      <c r="AQ136" s="169"/>
      <c r="AR136" s="169"/>
      <c r="AS136" s="169"/>
      <c r="AT136" s="170"/>
      <c r="AU136" s="171"/>
      <c r="AV136" s="171"/>
      <c r="AW136" s="171"/>
      <c r="AX136" s="172"/>
      <c r="AY136" s="172"/>
      <c r="AZ136" s="173">
        <f>SUM(AA136:AY136)</f>
        <v>64</v>
      </c>
    </row>
    <row r="137" spans="1:52" ht="16.5" thickBot="1" x14ac:dyDescent="0.3">
      <c r="A137" s="289"/>
      <c r="B137" s="282"/>
      <c r="C137" s="260"/>
      <c r="D137" s="260"/>
      <c r="E137" s="260"/>
      <c r="F137" s="260"/>
      <c r="G137" s="66" t="s">
        <v>76</v>
      </c>
      <c r="H137" s="30"/>
      <c r="I137" s="31"/>
      <c r="J137" s="31"/>
      <c r="K137" s="31"/>
      <c r="L137" s="31"/>
      <c r="M137" s="31"/>
      <c r="N137" s="31"/>
      <c r="O137" s="32"/>
      <c r="P137" s="32"/>
      <c r="Q137" s="24"/>
      <c r="R137" s="32"/>
      <c r="S137" s="32"/>
      <c r="T137" s="32"/>
      <c r="U137" s="32"/>
      <c r="V137" s="32"/>
      <c r="W137" s="32"/>
      <c r="X137" s="25"/>
      <c r="Y137" s="25"/>
      <c r="Z137" s="25"/>
      <c r="AA137" s="32"/>
      <c r="AB137" s="32"/>
      <c r="AC137" s="32"/>
      <c r="AD137" s="33"/>
      <c r="AE137" s="33"/>
      <c r="AF137" s="32"/>
      <c r="AG137" s="168"/>
      <c r="AH137" s="168"/>
      <c r="AI137" s="24"/>
      <c r="AJ137" s="31"/>
      <c r="AK137" s="31"/>
      <c r="AL137" s="31"/>
      <c r="AM137" s="31"/>
      <c r="AN137" s="32"/>
      <c r="AO137" s="31"/>
      <c r="AP137" s="169"/>
      <c r="AQ137" s="169"/>
      <c r="AR137" s="169"/>
      <c r="AS137" s="169"/>
      <c r="AT137" s="170"/>
      <c r="AU137" s="171"/>
      <c r="AV137" s="171"/>
      <c r="AW137" s="171"/>
      <c r="AX137" s="172"/>
      <c r="AY137" s="172"/>
      <c r="AZ137" s="173"/>
    </row>
    <row r="138" spans="1:52" ht="16.5" thickBot="1" x14ac:dyDescent="0.3">
      <c r="A138" s="289"/>
      <c r="B138" s="281" t="s">
        <v>177</v>
      </c>
      <c r="C138" s="259" t="s">
        <v>178</v>
      </c>
      <c r="D138" s="259">
        <v>66</v>
      </c>
      <c r="E138" s="259">
        <v>30</v>
      </c>
      <c r="F138" s="259">
        <v>36</v>
      </c>
      <c r="G138" s="66" t="s">
        <v>75</v>
      </c>
      <c r="H138" s="30">
        <v>2</v>
      </c>
      <c r="I138" s="31">
        <v>2</v>
      </c>
      <c r="J138" s="31">
        <v>2</v>
      </c>
      <c r="K138" s="31">
        <v>2</v>
      </c>
      <c r="L138" s="31"/>
      <c r="M138" s="31">
        <v>2</v>
      </c>
      <c r="N138" s="31"/>
      <c r="O138" s="32">
        <v>2</v>
      </c>
      <c r="P138" s="32"/>
      <c r="Q138" s="24">
        <v>2</v>
      </c>
      <c r="R138" s="32">
        <v>2</v>
      </c>
      <c r="S138" s="32">
        <v>2</v>
      </c>
      <c r="T138" s="32">
        <v>2</v>
      </c>
      <c r="U138" s="32">
        <v>2</v>
      </c>
      <c r="V138" s="32">
        <v>2</v>
      </c>
      <c r="W138" s="32">
        <v>4</v>
      </c>
      <c r="X138" s="25">
        <v>2</v>
      </c>
      <c r="Y138" s="25">
        <f>SUM(H138:X138)</f>
        <v>30</v>
      </c>
      <c r="Z138" s="25"/>
      <c r="AA138" s="33"/>
      <c r="AB138" s="34">
        <v>2</v>
      </c>
      <c r="AC138" s="34">
        <v>2</v>
      </c>
      <c r="AD138" s="34">
        <v>4</v>
      </c>
      <c r="AE138" s="34">
        <v>4</v>
      </c>
      <c r="AF138" s="34">
        <v>2</v>
      </c>
      <c r="AG138" s="34"/>
      <c r="AH138" s="34"/>
      <c r="AI138" s="34">
        <v>2</v>
      </c>
      <c r="AJ138" s="35">
        <v>2</v>
      </c>
      <c r="AK138" s="35">
        <v>4</v>
      </c>
      <c r="AL138" s="35">
        <v>2</v>
      </c>
      <c r="AM138" s="35">
        <v>4</v>
      </c>
      <c r="AN138" s="34">
        <v>6</v>
      </c>
      <c r="AO138" s="35">
        <v>2</v>
      </c>
      <c r="AP138" s="169"/>
      <c r="AQ138" s="169"/>
      <c r="AR138" s="169"/>
      <c r="AS138" s="169"/>
      <c r="AT138" s="170"/>
      <c r="AU138" s="171"/>
      <c r="AV138" s="171"/>
      <c r="AW138" s="171"/>
      <c r="AX138" s="172"/>
      <c r="AY138" s="172"/>
      <c r="AZ138" s="173">
        <f>SUM(AA138:AY138)</f>
        <v>36</v>
      </c>
    </row>
    <row r="139" spans="1:52" ht="16.5" thickBot="1" x14ac:dyDescent="0.3">
      <c r="A139" s="289"/>
      <c r="B139" s="282"/>
      <c r="C139" s="260"/>
      <c r="D139" s="311"/>
      <c r="E139" s="260"/>
      <c r="F139" s="260"/>
      <c r="G139" s="66" t="s">
        <v>76</v>
      </c>
      <c r="H139" s="30"/>
      <c r="I139" s="31"/>
      <c r="J139" s="31"/>
      <c r="K139" s="31"/>
      <c r="L139" s="31"/>
      <c r="M139" s="31"/>
      <c r="N139" s="31"/>
      <c r="O139" s="32"/>
      <c r="P139" s="32"/>
      <c r="Q139" s="24"/>
      <c r="R139" s="32"/>
      <c r="S139" s="32"/>
      <c r="T139" s="32"/>
      <c r="U139" s="32"/>
      <c r="V139" s="32"/>
      <c r="W139" s="32"/>
      <c r="X139" s="25"/>
      <c r="Y139" s="25"/>
      <c r="Z139" s="25"/>
      <c r="AA139" s="32"/>
      <c r="AB139" s="32"/>
      <c r="AC139" s="32"/>
      <c r="AD139" s="33"/>
      <c r="AE139" s="33"/>
      <c r="AF139" s="32"/>
      <c r="AG139" s="168"/>
      <c r="AH139" s="168"/>
      <c r="AI139" s="24"/>
      <c r="AJ139" s="31"/>
      <c r="AK139" s="31"/>
      <c r="AL139" s="31"/>
      <c r="AM139" s="31"/>
      <c r="AN139" s="32"/>
      <c r="AO139" s="31"/>
      <c r="AP139" s="169"/>
      <c r="AQ139" s="169"/>
      <c r="AR139" s="169"/>
      <c r="AS139" s="169"/>
      <c r="AT139" s="170"/>
      <c r="AU139" s="171"/>
      <c r="AV139" s="171"/>
      <c r="AW139" s="171"/>
      <c r="AX139" s="172"/>
      <c r="AY139" s="172"/>
      <c r="AZ139" s="173"/>
    </row>
    <row r="140" spans="1:52" ht="16.5" thickBot="1" x14ac:dyDescent="0.3">
      <c r="A140" s="289"/>
      <c r="B140" s="281" t="s">
        <v>179</v>
      </c>
      <c r="C140" s="331" t="s">
        <v>180</v>
      </c>
      <c r="D140" s="333">
        <v>60</v>
      </c>
      <c r="E140" s="281">
        <v>60</v>
      </c>
      <c r="F140" s="259"/>
      <c r="G140" s="66" t="s">
        <v>75</v>
      </c>
      <c r="H140" s="178">
        <v>4</v>
      </c>
      <c r="I140" s="35">
        <v>4</v>
      </c>
      <c r="J140" s="35">
        <v>4</v>
      </c>
      <c r="K140" s="35">
        <v>4</v>
      </c>
      <c r="L140" s="35">
        <v>4</v>
      </c>
      <c r="M140" s="35">
        <v>4</v>
      </c>
      <c r="N140" s="35">
        <v>4</v>
      </c>
      <c r="O140" s="34">
        <v>2</v>
      </c>
      <c r="P140" s="34">
        <v>4</v>
      </c>
      <c r="Q140" s="34">
        <v>4</v>
      </c>
      <c r="R140" s="34">
        <v>4</v>
      </c>
      <c r="S140" s="34">
        <v>4</v>
      </c>
      <c r="T140" s="34">
        <v>4</v>
      </c>
      <c r="U140" s="34">
        <v>4</v>
      </c>
      <c r="V140" s="34">
        <v>4</v>
      </c>
      <c r="W140" s="34">
        <v>2</v>
      </c>
      <c r="X140" s="25"/>
      <c r="Y140" s="25">
        <f>SUM(H140:X140)</f>
        <v>60</v>
      </c>
      <c r="Z140" s="25"/>
      <c r="AA140" s="32"/>
      <c r="AB140" s="32"/>
      <c r="AC140" s="32"/>
      <c r="AD140" s="33"/>
      <c r="AE140" s="33"/>
      <c r="AF140" s="32"/>
      <c r="AG140" s="168"/>
      <c r="AH140" s="168"/>
      <c r="AI140" s="24"/>
      <c r="AJ140" s="31"/>
      <c r="AK140" s="31"/>
      <c r="AL140" s="31"/>
      <c r="AM140" s="31"/>
      <c r="AN140" s="32"/>
      <c r="AO140" s="31"/>
      <c r="AP140" s="169"/>
      <c r="AQ140" s="169"/>
      <c r="AR140" s="169"/>
      <c r="AS140" s="169"/>
      <c r="AT140" s="170"/>
      <c r="AU140" s="171"/>
      <c r="AV140" s="171"/>
      <c r="AW140" s="171"/>
      <c r="AX140" s="172"/>
      <c r="AY140" s="172"/>
      <c r="AZ140" s="173"/>
    </row>
    <row r="141" spans="1:52" ht="16.5" thickBot="1" x14ac:dyDescent="0.3">
      <c r="A141" s="289"/>
      <c r="B141" s="282"/>
      <c r="C141" s="332"/>
      <c r="D141" s="334"/>
      <c r="E141" s="282"/>
      <c r="F141" s="260"/>
      <c r="G141" s="66" t="s">
        <v>76</v>
      </c>
      <c r="H141" s="30"/>
      <c r="I141" s="31"/>
      <c r="J141" s="31"/>
      <c r="K141" s="31"/>
      <c r="L141" s="31"/>
      <c r="M141" s="31"/>
      <c r="N141" s="31"/>
      <c r="O141" s="32"/>
      <c r="P141" s="32"/>
      <c r="Q141" s="24"/>
      <c r="R141" s="32"/>
      <c r="S141" s="32"/>
      <c r="T141" s="32"/>
      <c r="U141" s="32"/>
      <c r="V141" s="32"/>
      <c r="W141" s="32"/>
      <c r="X141" s="25"/>
      <c r="Y141" s="25"/>
      <c r="Z141" s="25"/>
      <c r="AA141" s="32"/>
      <c r="AB141" s="32"/>
      <c r="AC141" s="32"/>
      <c r="AD141" s="33"/>
      <c r="AE141" s="33"/>
      <c r="AF141" s="32"/>
      <c r="AG141" s="168"/>
      <c r="AH141" s="168"/>
      <c r="AI141" s="24"/>
      <c r="AJ141" s="31"/>
      <c r="AK141" s="31"/>
      <c r="AL141" s="31"/>
      <c r="AM141" s="31"/>
      <c r="AN141" s="32"/>
      <c r="AO141" s="31"/>
      <c r="AP141" s="169"/>
      <c r="AQ141" s="169"/>
      <c r="AR141" s="169"/>
      <c r="AS141" s="169"/>
      <c r="AT141" s="170"/>
      <c r="AU141" s="171"/>
      <c r="AV141" s="171"/>
      <c r="AW141" s="171"/>
      <c r="AX141" s="172"/>
      <c r="AY141" s="172"/>
      <c r="AZ141" s="173"/>
    </row>
    <row r="142" spans="1:52" ht="16.5" thickBot="1" x14ac:dyDescent="0.3">
      <c r="A142" s="289"/>
      <c r="B142" s="281" t="s">
        <v>141</v>
      </c>
      <c r="C142" s="259" t="s">
        <v>181</v>
      </c>
      <c r="D142" s="311">
        <v>40</v>
      </c>
      <c r="E142" s="259">
        <v>40</v>
      </c>
      <c r="F142" s="259"/>
      <c r="G142" s="66" t="s">
        <v>75</v>
      </c>
      <c r="H142" s="30">
        <v>2</v>
      </c>
      <c r="I142" s="31">
        <v>2</v>
      </c>
      <c r="J142" s="31">
        <v>2</v>
      </c>
      <c r="K142" s="31">
        <v>2</v>
      </c>
      <c r="L142" s="31">
        <v>4</v>
      </c>
      <c r="M142" s="31">
        <v>2</v>
      </c>
      <c r="N142" s="31">
        <v>4</v>
      </c>
      <c r="O142" s="32">
        <v>4</v>
      </c>
      <c r="P142" s="32">
        <v>2</v>
      </c>
      <c r="Q142" s="24">
        <v>2</v>
      </c>
      <c r="R142" s="32">
        <v>2</v>
      </c>
      <c r="S142" s="32">
        <v>2</v>
      </c>
      <c r="T142" s="32">
        <v>2</v>
      </c>
      <c r="U142" s="32">
        <v>2</v>
      </c>
      <c r="V142" s="32">
        <v>2</v>
      </c>
      <c r="W142" s="32">
        <v>2</v>
      </c>
      <c r="X142" s="25">
        <v>2</v>
      </c>
      <c r="Y142" s="25">
        <f>SUM(H142:X142)</f>
        <v>40</v>
      </c>
      <c r="Z142" s="25"/>
      <c r="AA142" s="32"/>
      <c r="AB142" s="32"/>
      <c r="AC142" s="32"/>
      <c r="AD142" s="33"/>
      <c r="AE142" s="33"/>
      <c r="AF142" s="32"/>
      <c r="AG142" s="168"/>
      <c r="AH142" s="168"/>
      <c r="AI142" s="24"/>
      <c r="AJ142" s="31"/>
      <c r="AK142" s="31"/>
      <c r="AL142" s="31"/>
      <c r="AM142" s="31"/>
      <c r="AN142" s="32"/>
      <c r="AO142" s="31"/>
      <c r="AP142" s="169"/>
      <c r="AQ142" s="169"/>
      <c r="AR142" s="169"/>
      <c r="AS142" s="169"/>
      <c r="AT142" s="170"/>
      <c r="AU142" s="171"/>
      <c r="AV142" s="171"/>
      <c r="AW142" s="171"/>
      <c r="AX142" s="172"/>
      <c r="AY142" s="172"/>
      <c r="AZ142" s="173"/>
    </row>
    <row r="143" spans="1:52" ht="16.5" thickBot="1" x14ac:dyDescent="0.3">
      <c r="A143" s="289"/>
      <c r="B143" s="282"/>
      <c r="C143" s="260"/>
      <c r="D143" s="260"/>
      <c r="E143" s="260"/>
      <c r="F143" s="260"/>
      <c r="G143" s="66" t="s">
        <v>76</v>
      </c>
      <c r="H143" s="30"/>
      <c r="I143" s="31"/>
      <c r="J143" s="31"/>
      <c r="K143" s="31"/>
      <c r="L143" s="31"/>
      <c r="M143" s="31"/>
      <c r="N143" s="31"/>
      <c r="O143" s="32"/>
      <c r="P143" s="32"/>
      <c r="Q143" s="24"/>
      <c r="R143" s="32"/>
      <c r="S143" s="32"/>
      <c r="T143" s="32"/>
      <c r="U143" s="32"/>
      <c r="V143" s="32"/>
      <c r="W143" s="32"/>
      <c r="X143" s="25"/>
      <c r="Y143" s="25"/>
      <c r="Z143" s="25"/>
      <c r="AA143" s="32"/>
      <c r="AB143" s="32"/>
      <c r="AC143" s="32"/>
      <c r="AD143" s="33"/>
      <c r="AE143" s="33"/>
      <c r="AF143" s="32"/>
      <c r="AG143" s="168"/>
      <c r="AH143" s="168"/>
      <c r="AI143" s="24"/>
      <c r="AJ143" s="31"/>
      <c r="AK143" s="31"/>
      <c r="AL143" s="31"/>
      <c r="AM143" s="31"/>
      <c r="AN143" s="32"/>
      <c r="AO143" s="31"/>
      <c r="AP143" s="169"/>
      <c r="AQ143" s="169"/>
      <c r="AR143" s="169"/>
      <c r="AS143" s="169"/>
      <c r="AT143" s="170"/>
      <c r="AU143" s="171"/>
      <c r="AV143" s="171"/>
      <c r="AW143" s="171"/>
      <c r="AX143" s="172"/>
      <c r="AY143" s="172"/>
      <c r="AZ143" s="173"/>
    </row>
    <row r="144" spans="1:52" ht="16.5" thickBot="1" x14ac:dyDescent="0.3">
      <c r="A144" s="289"/>
      <c r="B144" s="281" t="s">
        <v>182</v>
      </c>
      <c r="C144" s="259" t="s">
        <v>183</v>
      </c>
      <c r="D144" s="259">
        <v>68</v>
      </c>
      <c r="E144" s="259">
        <v>68</v>
      </c>
      <c r="F144" s="259"/>
      <c r="G144" s="66" t="s">
        <v>75</v>
      </c>
      <c r="H144" s="30">
        <v>4</v>
      </c>
      <c r="I144" s="31">
        <v>4</v>
      </c>
      <c r="J144" s="31">
        <v>4</v>
      </c>
      <c r="K144" s="31">
        <v>4</v>
      </c>
      <c r="L144" s="31">
        <v>4</v>
      </c>
      <c r="M144" s="31">
        <v>4</v>
      </c>
      <c r="N144" s="31">
        <v>4</v>
      </c>
      <c r="O144" s="32">
        <v>4</v>
      </c>
      <c r="P144" s="32">
        <v>4</v>
      </c>
      <c r="Q144" s="24">
        <v>6</v>
      </c>
      <c r="R144" s="32">
        <v>4</v>
      </c>
      <c r="S144" s="32">
        <v>4</v>
      </c>
      <c r="T144" s="32">
        <v>2</v>
      </c>
      <c r="U144" s="32">
        <v>2</v>
      </c>
      <c r="V144" s="32">
        <v>6</v>
      </c>
      <c r="W144" s="32">
        <v>6</v>
      </c>
      <c r="X144" s="25">
        <v>2</v>
      </c>
      <c r="Y144" s="25">
        <f>SUM(H144:X144)</f>
        <v>68</v>
      </c>
      <c r="Z144" s="25"/>
      <c r="AA144" s="32"/>
      <c r="AB144" s="32"/>
      <c r="AC144" s="32"/>
      <c r="AD144" s="33"/>
      <c r="AE144" s="33"/>
      <c r="AF144" s="32"/>
      <c r="AG144" s="168"/>
      <c r="AH144" s="168"/>
      <c r="AI144" s="24"/>
      <c r="AJ144" s="31"/>
      <c r="AK144" s="31"/>
      <c r="AL144" s="31"/>
      <c r="AM144" s="31"/>
      <c r="AN144" s="32"/>
      <c r="AO144" s="31"/>
      <c r="AP144" s="169"/>
      <c r="AQ144" s="169"/>
      <c r="AR144" s="169"/>
      <c r="AS144" s="169"/>
      <c r="AT144" s="170"/>
      <c r="AU144" s="171"/>
      <c r="AV144" s="171"/>
      <c r="AW144" s="171"/>
      <c r="AX144" s="172"/>
      <c r="AY144" s="172"/>
      <c r="AZ144" s="173"/>
    </row>
    <row r="145" spans="1:52" ht="16.5" thickBot="1" x14ac:dyDescent="0.3">
      <c r="A145" s="289"/>
      <c r="B145" s="282"/>
      <c r="C145" s="260"/>
      <c r="D145" s="260"/>
      <c r="E145" s="260"/>
      <c r="F145" s="260"/>
      <c r="G145" s="66" t="s">
        <v>76</v>
      </c>
      <c r="H145" s="30"/>
      <c r="I145" s="31"/>
      <c r="J145" s="31"/>
      <c r="K145" s="31"/>
      <c r="L145" s="31"/>
      <c r="M145" s="31"/>
      <c r="N145" s="31"/>
      <c r="O145" s="32"/>
      <c r="P145" s="32"/>
      <c r="Q145" s="24"/>
      <c r="R145" s="32"/>
      <c r="S145" s="32"/>
      <c r="T145" s="32"/>
      <c r="U145" s="32"/>
      <c r="V145" s="32"/>
      <c r="W145" s="32"/>
      <c r="X145" s="25"/>
      <c r="Y145" s="25"/>
      <c r="Z145" s="25"/>
      <c r="AA145" s="32"/>
      <c r="AB145" s="32"/>
      <c r="AC145" s="32"/>
      <c r="AD145" s="33"/>
      <c r="AE145" s="33"/>
      <c r="AF145" s="32"/>
      <c r="AG145" s="168"/>
      <c r="AH145" s="168"/>
      <c r="AI145" s="24"/>
      <c r="AJ145" s="31"/>
      <c r="AK145" s="31"/>
      <c r="AL145" s="31"/>
      <c r="AM145" s="31"/>
      <c r="AN145" s="32"/>
      <c r="AO145" s="31"/>
      <c r="AP145" s="169"/>
      <c r="AQ145" s="169"/>
      <c r="AR145" s="169"/>
      <c r="AS145" s="169"/>
      <c r="AT145" s="170"/>
      <c r="AU145" s="171"/>
      <c r="AV145" s="171"/>
      <c r="AW145" s="171"/>
      <c r="AX145" s="172"/>
      <c r="AY145" s="172"/>
      <c r="AZ145" s="173"/>
    </row>
    <row r="146" spans="1:52" ht="16.5" thickBot="1" x14ac:dyDescent="0.3">
      <c r="A146" s="289"/>
      <c r="B146" s="281" t="s">
        <v>184</v>
      </c>
      <c r="C146" s="259" t="s">
        <v>185</v>
      </c>
      <c r="D146" s="259">
        <v>68</v>
      </c>
      <c r="E146" s="259">
        <v>68</v>
      </c>
      <c r="F146" s="259"/>
      <c r="G146" s="66" t="s">
        <v>75</v>
      </c>
      <c r="H146" s="30">
        <v>6</v>
      </c>
      <c r="I146" s="31">
        <v>6</v>
      </c>
      <c r="J146" s="31">
        <v>4</v>
      </c>
      <c r="K146" s="31">
        <v>4</v>
      </c>
      <c r="L146" s="31">
        <v>4</v>
      </c>
      <c r="M146" s="31">
        <v>4</v>
      </c>
      <c r="N146" s="31">
        <v>4</v>
      </c>
      <c r="O146" s="32">
        <v>4</v>
      </c>
      <c r="P146" s="32">
        <v>4</v>
      </c>
      <c r="Q146" s="24">
        <v>4</v>
      </c>
      <c r="R146" s="32">
        <v>2</v>
      </c>
      <c r="S146" s="32">
        <v>2</v>
      </c>
      <c r="T146" s="32">
        <v>4</v>
      </c>
      <c r="U146" s="32">
        <v>4</v>
      </c>
      <c r="V146" s="32">
        <v>6</v>
      </c>
      <c r="W146" s="32">
        <v>6</v>
      </c>
      <c r="X146" s="25"/>
      <c r="Y146" s="25">
        <f>SUM(H146:X146)</f>
        <v>68</v>
      </c>
      <c r="Z146" s="25"/>
      <c r="AA146" s="32"/>
      <c r="AB146" s="32"/>
      <c r="AC146" s="32"/>
      <c r="AD146" s="33"/>
      <c r="AE146" s="33"/>
      <c r="AF146" s="32"/>
      <c r="AG146" s="168"/>
      <c r="AH146" s="168"/>
      <c r="AI146" s="24"/>
      <c r="AJ146" s="31"/>
      <c r="AK146" s="31"/>
      <c r="AL146" s="31"/>
      <c r="AM146" s="31"/>
      <c r="AN146" s="32"/>
      <c r="AO146" s="31"/>
      <c r="AP146" s="169"/>
      <c r="AQ146" s="169"/>
      <c r="AR146" s="169"/>
      <c r="AS146" s="169"/>
      <c r="AT146" s="170"/>
      <c r="AU146" s="171"/>
      <c r="AV146" s="171"/>
      <c r="AW146" s="171"/>
      <c r="AX146" s="172"/>
      <c r="AY146" s="172"/>
      <c r="AZ146" s="173"/>
    </row>
    <row r="147" spans="1:52" ht="16.5" thickBot="1" x14ac:dyDescent="0.3">
      <c r="A147" s="289"/>
      <c r="B147" s="282"/>
      <c r="C147" s="260"/>
      <c r="D147" s="260"/>
      <c r="E147" s="260"/>
      <c r="F147" s="260"/>
      <c r="G147" s="66" t="s">
        <v>76</v>
      </c>
      <c r="H147" s="30"/>
      <c r="I147" s="31"/>
      <c r="J147" s="31"/>
      <c r="K147" s="31"/>
      <c r="L147" s="31"/>
      <c r="M147" s="31"/>
      <c r="N147" s="31"/>
      <c r="O147" s="32"/>
      <c r="P147" s="32"/>
      <c r="Q147" s="24"/>
      <c r="R147" s="32"/>
      <c r="S147" s="32"/>
      <c r="T147" s="32"/>
      <c r="U147" s="32"/>
      <c r="V147" s="32"/>
      <c r="W147" s="32"/>
      <c r="X147" s="25"/>
      <c r="Y147" s="25"/>
      <c r="Z147" s="25"/>
      <c r="AA147" s="32"/>
      <c r="AB147" s="32"/>
      <c r="AC147" s="32"/>
      <c r="AD147" s="33"/>
      <c r="AE147" s="33"/>
      <c r="AF147" s="32"/>
      <c r="AG147" s="168"/>
      <c r="AH147" s="168"/>
      <c r="AI147" s="24"/>
      <c r="AJ147" s="31"/>
      <c r="AK147" s="31"/>
      <c r="AL147" s="31"/>
      <c r="AM147" s="31"/>
      <c r="AN147" s="32"/>
      <c r="AO147" s="31"/>
      <c r="AP147" s="169"/>
      <c r="AQ147" s="169"/>
      <c r="AR147" s="169"/>
      <c r="AS147" s="169"/>
      <c r="AT147" s="170"/>
      <c r="AU147" s="171"/>
      <c r="AV147" s="171"/>
      <c r="AW147" s="171"/>
      <c r="AX147" s="172"/>
      <c r="AY147" s="172"/>
      <c r="AZ147" s="173"/>
    </row>
    <row r="148" spans="1:52" ht="16.5" thickBot="1" x14ac:dyDescent="0.3">
      <c r="A148" s="289"/>
      <c r="B148" s="281" t="s">
        <v>145</v>
      </c>
      <c r="C148" s="259" t="s">
        <v>146</v>
      </c>
      <c r="D148" s="259">
        <v>68</v>
      </c>
      <c r="E148" s="259">
        <v>32</v>
      </c>
      <c r="F148" s="259"/>
      <c r="G148" s="66" t="s">
        <v>75</v>
      </c>
      <c r="H148" s="30"/>
      <c r="I148" s="31">
        <v>2</v>
      </c>
      <c r="J148" s="31">
        <v>2</v>
      </c>
      <c r="K148" s="31">
        <v>2</v>
      </c>
      <c r="L148" s="31">
        <v>2</v>
      </c>
      <c r="M148" s="31">
        <v>2</v>
      </c>
      <c r="N148" s="31">
        <v>2</v>
      </c>
      <c r="O148" s="32">
        <v>2</v>
      </c>
      <c r="P148" s="32">
        <v>2</v>
      </c>
      <c r="Q148" s="24">
        <v>2</v>
      </c>
      <c r="R148" s="32">
        <v>2</v>
      </c>
      <c r="S148" s="32">
        <v>2</v>
      </c>
      <c r="T148" s="32">
        <v>2</v>
      </c>
      <c r="U148" s="32">
        <v>2</v>
      </c>
      <c r="V148" s="32">
        <v>2</v>
      </c>
      <c r="W148" s="32">
        <v>2</v>
      </c>
      <c r="X148" s="25">
        <v>2</v>
      </c>
      <c r="Y148" s="25">
        <f>SUM(H148:X148)</f>
        <v>32</v>
      </c>
      <c r="Z148" s="25"/>
      <c r="AA148" s="32"/>
      <c r="AB148" s="32"/>
      <c r="AC148" s="32"/>
      <c r="AD148" s="33"/>
      <c r="AE148" s="33"/>
      <c r="AF148" s="32"/>
      <c r="AG148" s="168"/>
      <c r="AH148" s="168"/>
      <c r="AI148" s="24"/>
      <c r="AJ148" s="31"/>
      <c r="AK148" s="31"/>
      <c r="AL148" s="31"/>
      <c r="AM148" s="31"/>
      <c r="AN148" s="32"/>
      <c r="AO148" s="31"/>
      <c r="AP148" s="169"/>
      <c r="AQ148" s="169"/>
      <c r="AR148" s="169"/>
      <c r="AS148" s="169"/>
      <c r="AT148" s="170"/>
      <c r="AU148" s="171"/>
      <c r="AV148" s="171"/>
      <c r="AW148" s="171"/>
      <c r="AX148" s="172"/>
      <c r="AY148" s="172"/>
      <c r="AZ148" s="173"/>
    </row>
    <row r="149" spans="1:52" ht="16.5" thickBot="1" x14ac:dyDescent="0.3">
      <c r="A149" s="289"/>
      <c r="B149" s="282"/>
      <c r="C149" s="260"/>
      <c r="D149" s="260"/>
      <c r="E149" s="260"/>
      <c r="F149" s="260"/>
      <c r="G149" s="66" t="s">
        <v>76</v>
      </c>
      <c r="H149" s="30"/>
      <c r="I149" s="31"/>
      <c r="J149" s="31"/>
      <c r="K149" s="31"/>
      <c r="L149" s="31"/>
      <c r="M149" s="31"/>
      <c r="N149" s="31"/>
      <c r="O149" s="32"/>
      <c r="P149" s="32"/>
      <c r="Q149" s="24"/>
      <c r="R149" s="32"/>
      <c r="S149" s="32"/>
      <c r="T149" s="32"/>
      <c r="U149" s="32"/>
      <c r="V149" s="32"/>
      <c r="W149" s="32"/>
      <c r="X149" s="25"/>
      <c r="Y149" s="25"/>
      <c r="Z149" s="25"/>
      <c r="AA149" s="32"/>
      <c r="AB149" s="32"/>
      <c r="AC149" s="32"/>
      <c r="AD149" s="33"/>
      <c r="AE149" s="33"/>
      <c r="AF149" s="32"/>
      <c r="AG149" s="168"/>
      <c r="AH149" s="168"/>
      <c r="AI149" s="24"/>
      <c r="AJ149" s="31"/>
      <c r="AK149" s="31"/>
      <c r="AL149" s="31"/>
      <c r="AM149" s="31"/>
      <c r="AN149" s="32"/>
      <c r="AO149" s="31"/>
      <c r="AP149" s="169"/>
      <c r="AQ149" s="169"/>
      <c r="AR149" s="169"/>
      <c r="AS149" s="169"/>
      <c r="AT149" s="170"/>
      <c r="AU149" s="171"/>
      <c r="AV149" s="171"/>
      <c r="AW149" s="171"/>
      <c r="AX149" s="172"/>
      <c r="AY149" s="172"/>
      <c r="AZ149" s="173"/>
    </row>
    <row r="150" spans="1:52" ht="16.5" thickBot="1" x14ac:dyDescent="0.3">
      <c r="A150" s="289"/>
      <c r="B150" s="281" t="s">
        <v>186</v>
      </c>
      <c r="C150" s="259" t="s">
        <v>187</v>
      </c>
      <c r="D150" s="259">
        <v>72</v>
      </c>
      <c r="E150" s="259">
        <v>30</v>
      </c>
      <c r="F150" s="259">
        <v>42</v>
      </c>
      <c r="G150" s="66" t="s">
        <v>75</v>
      </c>
      <c r="H150" s="30">
        <v>2</v>
      </c>
      <c r="I150" s="31">
        <v>2</v>
      </c>
      <c r="J150" s="31">
        <v>2</v>
      </c>
      <c r="K150" s="31">
        <v>2</v>
      </c>
      <c r="L150" s="31">
        <v>2</v>
      </c>
      <c r="M150" s="31">
        <v>2</v>
      </c>
      <c r="N150" s="31">
        <v>2</v>
      </c>
      <c r="O150" s="32">
        <v>2</v>
      </c>
      <c r="P150" s="32">
        <v>2</v>
      </c>
      <c r="Q150" s="24"/>
      <c r="R150" s="32">
        <v>2</v>
      </c>
      <c r="S150" s="32">
        <v>2</v>
      </c>
      <c r="T150" s="32">
        <v>2</v>
      </c>
      <c r="U150" s="32">
        <v>2</v>
      </c>
      <c r="V150" s="32">
        <v>2</v>
      </c>
      <c r="W150" s="32">
        <v>2</v>
      </c>
      <c r="X150" s="25"/>
      <c r="Y150" s="25">
        <f>SUM(H150:X150)</f>
        <v>30</v>
      </c>
      <c r="Z150" s="25"/>
      <c r="AA150" s="32"/>
      <c r="AB150" s="32">
        <v>4</v>
      </c>
      <c r="AC150" s="32">
        <v>2</v>
      </c>
      <c r="AD150" s="33">
        <v>2</v>
      </c>
      <c r="AE150" s="33">
        <v>2</v>
      </c>
      <c r="AF150" s="32">
        <v>2</v>
      </c>
      <c r="AG150" s="168"/>
      <c r="AH150" s="168"/>
      <c r="AI150" s="24">
        <v>6</v>
      </c>
      <c r="AJ150" s="31">
        <v>6</v>
      </c>
      <c r="AK150" s="31">
        <v>4</v>
      </c>
      <c r="AL150" s="31">
        <v>6</v>
      </c>
      <c r="AM150" s="31">
        <v>2</v>
      </c>
      <c r="AN150" s="32">
        <v>4</v>
      </c>
      <c r="AO150" s="31">
        <v>2</v>
      </c>
      <c r="AP150" s="169"/>
      <c r="AQ150" s="169"/>
      <c r="AR150" s="169"/>
      <c r="AS150" s="169"/>
      <c r="AT150" s="170"/>
      <c r="AU150" s="171"/>
      <c r="AV150" s="171"/>
      <c r="AW150" s="171"/>
      <c r="AX150" s="172"/>
      <c r="AY150" s="172"/>
      <c r="AZ150" s="173">
        <f>SUM(AB150:AY150)</f>
        <v>42</v>
      </c>
    </row>
    <row r="151" spans="1:52" ht="16.5" thickBot="1" x14ac:dyDescent="0.3">
      <c r="A151" s="289"/>
      <c r="B151" s="282"/>
      <c r="C151" s="260"/>
      <c r="D151" s="260"/>
      <c r="E151" s="260"/>
      <c r="F151" s="260"/>
      <c r="G151" s="66" t="s">
        <v>76</v>
      </c>
      <c r="H151" s="30"/>
      <c r="I151" s="31"/>
      <c r="J151" s="31"/>
      <c r="K151" s="31"/>
      <c r="L151" s="31"/>
      <c r="M151" s="31"/>
      <c r="N151" s="31"/>
      <c r="O151" s="32"/>
      <c r="P151" s="32"/>
      <c r="Q151" s="24"/>
      <c r="R151" s="32"/>
      <c r="S151" s="32"/>
      <c r="T151" s="32"/>
      <c r="U151" s="32"/>
      <c r="V151" s="32"/>
      <c r="W151" s="32"/>
      <c r="X151" s="25"/>
      <c r="Y151" s="25"/>
      <c r="Z151" s="25"/>
      <c r="AA151" s="32"/>
      <c r="AB151" s="32"/>
      <c r="AC151" s="32"/>
      <c r="AD151" s="33"/>
      <c r="AE151" s="33"/>
      <c r="AF151" s="32"/>
      <c r="AG151" s="168"/>
      <c r="AH151" s="168"/>
      <c r="AI151" s="24"/>
      <c r="AJ151" s="31"/>
      <c r="AK151" s="31"/>
      <c r="AL151" s="31"/>
      <c r="AM151" s="31"/>
      <c r="AN151" s="32"/>
      <c r="AO151" s="31"/>
      <c r="AP151" s="169"/>
      <c r="AQ151" s="169"/>
      <c r="AR151" s="169"/>
      <c r="AS151" s="169"/>
      <c r="AT151" s="170"/>
      <c r="AU151" s="171"/>
      <c r="AV151" s="171"/>
      <c r="AW151" s="171"/>
      <c r="AX151" s="172"/>
      <c r="AY151" s="172"/>
      <c r="AZ151" s="173"/>
    </row>
    <row r="152" spans="1:52" ht="16.5" thickBot="1" x14ac:dyDescent="0.3">
      <c r="A152" s="289"/>
      <c r="B152" s="281" t="s">
        <v>188</v>
      </c>
      <c r="C152" s="259" t="s">
        <v>189</v>
      </c>
      <c r="D152" s="259">
        <v>46</v>
      </c>
      <c r="E152" s="259"/>
      <c r="F152" s="259">
        <v>46</v>
      </c>
      <c r="G152" s="66" t="s">
        <v>75</v>
      </c>
      <c r="H152" s="30"/>
      <c r="I152" s="31"/>
      <c r="J152" s="31"/>
      <c r="K152" s="31"/>
      <c r="L152" s="31"/>
      <c r="M152" s="31"/>
      <c r="N152" s="31"/>
      <c r="O152" s="32"/>
      <c r="P152" s="32"/>
      <c r="Q152" s="24"/>
      <c r="R152" s="32"/>
      <c r="S152" s="32"/>
      <c r="T152" s="32"/>
      <c r="U152" s="32"/>
      <c r="V152" s="32"/>
      <c r="W152" s="32"/>
      <c r="X152" s="25"/>
      <c r="Y152" s="25"/>
      <c r="Z152" s="25"/>
      <c r="AA152" s="32"/>
      <c r="AB152" s="32">
        <v>4</v>
      </c>
      <c r="AC152" s="32">
        <v>4</v>
      </c>
      <c r="AD152" s="33">
        <v>2</v>
      </c>
      <c r="AE152" s="33">
        <v>2</v>
      </c>
      <c r="AF152" s="32">
        <v>2</v>
      </c>
      <c r="AG152" s="168"/>
      <c r="AH152" s="168"/>
      <c r="AI152" s="24">
        <v>6</v>
      </c>
      <c r="AJ152" s="31">
        <v>4</v>
      </c>
      <c r="AK152" s="31">
        <v>4</v>
      </c>
      <c r="AL152" s="31">
        <v>6</v>
      </c>
      <c r="AM152" s="31">
        <v>4</v>
      </c>
      <c r="AN152" s="32">
        <v>6</v>
      </c>
      <c r="AO152" s="31">
        <v>2</v>
      </c>
      <c r="AP152" s="169"/>
      <c r="AQ152" s="169"/>
      <c r="AR152" s="169"/>
      <c r="AS152" s="169"/>
      <c r="AT152" s="170"/>
      <c r="AU152" s="171"/>
      <c r="AV152" s="171"/>
      <c r="AW152" s="171"/>
      <c r="AX152" s="172"/>
      <c r="AY152" s="172"/>
      <c r="AZ152" s="173">
        <f>SUM(AB152:AO152)</f>
        <v>46</v>
      </c>
    </row>
    <row r="153" spans="1:52" ht="16.5" thickBot="1" x14ac:dyDescent="0.3">
      <c r="A153" s="289"/>
      <c r="B153" s="282"/>
      <c r="C153" s="260"/>
      <c r="D153" s="260"/>
      <c r="E153" s="260"/>
      <c r="F153" s="260"/>
      <c r="G153" s="66" t="s">
        <v>76</v>
      </c>
      <c r="H153" s="30"/>
      <c r="I153" s="31"/>
      <c r="J153" s="31"/>
      <c r="K153" s="31"/>
      <c r="L153" s="31"/>
      <c r="M153" s="31"/>
      <c r="N153" s="31"/>
      <c r="O153" s="32"/>
      <c r="P153" s="32"/>
      <c r="Q153" s="24"/>
      <c r="R153" s="32"/>
      <c r="S153" s="32"/>
      <c r="T153" s="32"/>
      <c r="U153" s="32"/>
      <c r="V153" s="32"/>
      <c r="W153" s="32"/>
      <c r="X153" s="25"/>
      <c r="Y153" s="25"/>
      <c r="Z153" s="25"/>
      <c r="AA153" s="32"/>
      <c r="AB153" s="32"/>
      <c r="AC153" s="32"/>
      <c r="AD153" s="33"/>
      <c r="AE153" s="33"/>
      <c r="AF153" s="32"/>
      <c r="AG153" s="168"/>
      <c r="AH153" s="168"/>
      <c r="AI153" s="24"/>
      <c r="AJ153" s="31"/>
      <c r="AK153" s="31"/>
      <c r="AL153" s="31"/>
      <c r="AM153" s="31"/>
      <c r="AN153" s="32"/>
      <c r="AO153" s="31"/>
      <c r="AP153" s="169"/>
      <c r="AQ153" s="169"/>
      <c r="AR153" s="169"/>
      <c r="AS153" s="169"/>
      <c r="AT153" s="170"/>
      <c r="AU153" s="171"/>
      <c r="AV153" s="171"/>
      <c r="AW153" s="171"/>
      <c r="AX153" s="172"/>
      <c r="AY153" s="172"/>
      <c r="AZ153" s="173"/>
    </row>
    <row r="154" spans="1:52" ht="16.5" thickBot="1" x14ac:dyDescent="0.3">
      <c r="A154" s="289"/>
      <c r="B154" s="281" t="s">
        <v>190</v>
      </c>
      <c r="C154" s="259" t="s">
        <v>191</v>
      </c>
      <c r="D154" s="259">
        <v>46</v>
      </c>
      <c r="E154" s="259"/>
      <c r="F154" s="259">
        <v>50</v>
      </c>
      <c r="G154" s="66" t="s">
        <v>75</v>
      </c>
      <c r="H154" s="30"/>
      <c r="I154" s="31"/>
      <c r="J154" s="31"/>
      <c r="K154" s="31"/>
      <c r="L154" s="31"/>
      <c r="M154" s="31"/>
      <c r="N154" s="31"/>
      <c r="O154" s="32"/>
      <c r="P154" s="32"/>
      <c r="Q154" s="24"/>
      <c r="R154" s="32"/>
      <c r="S154" s="32"/>
      <c r="T154" s="32"/>
      <c r="U154" s="32"/>
      <c r="V154" s="32"/>
      <c r="W154" s="32"/>
      <c r="X154" s="25"/>
      <c r="Y154" s="25"/>
      <c r="Z154" s="25"/>
      <c r="AA154" s="32"/>
      <c r="AB154" s="32">
        <v>4</v>
      </c>
      <c r="AC154" s="32">
        <v>2</v>
      </c>
      <c r="AD154" s="33">
        <v>2</v>
      </c>
      <c r="AE154" s="33">
        <v>2</v>
      </c>
      <c r="AF154" s="32">
        <v>2</v>
      </c>
      <c r="AG154" s="168"/>
      <c r="AH154" s="168"/>
      <c r="AI154" s="24">
        <v>6</v>
      </c>
      <c r="AJ154" s="31">
        <v>6</v>
      </c>
      <c r="AK154" s="31">
        <v>6</v>
      </c>
      <c r="AL154" s="31">
        <v>4</v>
      </c>
      <c r="AM154" s="31">
        <v>6</v>
      </c>
      <c r="AN154" s="32">
        <v>6</v>
      </c>
      <c r="AO154" s="31">
        <v>4</v>
      </c>
      <c r="AP154" s="169"/>
      <c r="AQ154" s="169"/>
      <c r="AR154" s="169"/>
      <c r="AS154" s="169"/>
      <c r="AT154" s="170"/>
      <c r="AU154" s="171"/>
      <c r="AV154" s="171"/>
      <c r="AW154" s="171"/>
      <c r="AX154" s="172"/>
      <c r="AY154" s="172"/>
      <c r="AZ154" s="173">
        <f>SUM(AB154:AO154)</f>
        <v>50</v>
      </c>
    </row>
    <row r="155" spans="1:52" ht="16.5" thickBot="1" x14ac:dyDescent="0.3">
      <c r="A155" s="289"/>
      <c r="B155" s="282"/>
      <c r="C155" s="260"/>
      <c r="D155" s="260"/>
      <c r="E155" s="260"/>
      <c r="F155" s="260"/>
      <c r="G155" s="66" t="s">
        <v>76</v>
      </c>
      <c r="H155" s="30"/>
      <c r="I155" s="31"/>
      <c r="J155" s="31"/>
      <c r="K155" s="31"/>
      <c r="L155" s="31"/>
      <c r="M155" s="31"/>
      <c r="N155" s="31"/>
      <c r="O155" s="32"/>
      <c r="P155" s="32"/>
      <c r="Q155" s="24"/>
      <c r="R155" s="32"/>
      <c r="S155" s="32"/>
      <c r="T155" s="32"/>
      <c r="U155" s="32"/>
      <c r="V155" s="32"/>
      <c r="W155" s="32"/>
      <c r="X155" s="25"/>
      <c r="Y155" s="25"/>
      <c r="Z155" s="25"/>
      <c r="AA155" s="32"/>
      <c r="AB155" s="32"/>
      <c r="AC155" s="32"/>
      <c r="AD155" s="33"/>
      <c r="AE155" s="33"/>
      <c r="AF155" s="32"/>
      <c r="AG155" s="168"/>
      <c r="AH155" s="168"/>
      <c r="AI155" s="24"/>
      <c r="AJ155" s="31"/>
      <c r="AK155" s="31"/>
      <c r="AL155" s="31"/>
      <c r="AM155" s="31"/>
      <c r="AN155" s="32"/>
      <c r="AO155" s="31"/>
      <c r="AP155" s="169"/>
      <c r="AQ155" s="169"/>
      <c r="AR155" s="169"/>
      <c r="AS155" s="169"/>
      <c r="AT155" s="170"/>
      <c r="AU155" s="171"/>
      <c r="AV155" s="171"/>
      <c r="AW155" s="171"/>
      <c r="AX155" s="172"/>
      <c r="AY155" s="172"/>
      <c r="AZ155" s="173"/>
    </row>
    <row r="156" spans="1:52" ht="16.5" thickBot="1" x14ac:dyDescent="0.3">
      <c r="A156" s="289"/>
      <c r="B156" s="281" t="s">
        <v>192</v>
      </c>
      <c r="C156" s="259" t="s">
        <v>193</v>
      </c>
      <c r="D156" s="259">
        <v>50</v>
      </c>
      <c r="E156" s="259"/>
      <c r="F156" s="259">
        <v>48</v>
      </c>
      <c r="G156" s="66" t="s">
        <v>75</v>
      </c>
      <c r="H156" s="30"/>
      <c r="I156" s="31"/>
      <c r="J156" s="31"/>
      <c r="K156" s="31"/>
      <c r="L156" s="31"/>
      <c r="M156" s="31"/>
      <c r="N156" s="31"/>
      <c r="O156" s="32"/>
      <c r="P156" s="32"/>
      <c r="Q156" s="24"/>
      <c r="R156" s="32"/>
      <c r="S156" s="32"/>
      <c r="T156" s="32"/>
      <c r="U156" s="32"/>
      <c r="V156" s="32"/>
      <c r="W156" s="32"/>
      <c r="X156" s="25"/>
      <c r="Y156" s="25"/>
      <c r="Z156" s="25"/>
      <c r="AA156" s="32"/>
      <c r="AB156" s="34">
        <v>2</v>
      </c>
      <c r="AC156" s="34">
        <v>2</v>
      </c>
      <c r="AD156" s="34">
        <v>2</v>
      </c>
      <c r="AE156" s="34">
        <v>2</v>
      </c>
      <c r="AF156" s="34">
        <v>2</v>
      </c>
      <c r="AG156" s="34"/>
      <c r="AH156" s="34"/>
      <c r="AI156" s="34">
        <v>4</v>
      </c>
      <c r="AJ156" s="35">
        <v>6</v>
      </c>
      <c r="AK156" s="35">
        <v>6</v>
      </c>
      <c r="AL156" s="35">
        <v>6</v>
      </c>
      <c r="AM156" s="35">
        <v>6</v>
      </c>
      <c r="AN156" s="34">
        <v>6</v>
      </c>
      <c r="AO156" s="35">
        <v>4</v>
      </c>
      <c r="AP156" s="169"/>
      <c r="AQ156" s="169"/>
      <c r="AR156" s="169"/>
      <c r="AS156" s="169"/>
      <c r="AT156" s="170"/>
      <c r="AU156" s="171"/>
      <c r="AV156" s="171"/>
      <c r="AW156" s="171"/>
      <c r="AX156" s="172"/>
      <c r="AY156" s="172"/>
      <c r="AZ156" s="173">
        <f>SUM(AB156:AY156)</f>
        <v>48</v>
      </c>
    </row>
    <row r="157" spans="1:52" ht="16.5" thickBot="1" x14ac:dyDescent="0.3">
      <c r="A157" s="289"/>
      <c r="B157" s="282"/>
      <c r="C157" s="260"/>
      <c r="D157" s="260"/>
      <c r="E157" s="260"/>
      <c r="F157" s="260"/>
      <c r="G157" s="66" t="s">
        <v>76</v>
      </c>
      <c r="H157" s="30"/>
      <c r="I157" s="31"/>
      <c r="J157" s="31"/>
      <c r="K157" s="31"/>
      <c r="L157" s="31"/>
      <c r="M157" s="31"/>
      <c r="N157" s="31"/>
      <c r="O157" s="32"/>
      <c r="P157" s="32"/>
      <c r="Q157" s="24"/>
      <c r="R157" s="32"/>
      <c r="S157" s="32"/>
      <c r="T157" s="32"/>
      <c r="U157" s="32"/>
      <c r="V157" s="32"/>
      <c r="W157" s="32"/>
      <c r="X157" s="25"/>
      <c r="Y157" s="25"/>
      <c r="Z157" s="25"/>
      <c r="AA157" s="32"/>
      <c r="AB157" s="32"/>
      <c r="AC157" s="32"/>
      <c r="AD157" s="33"/>
      <c r="AE157" s="33"/>
      <c r="AF157" s="32"/>
      <c r="AG157" s="168"/>
      <c r="AH157" s="168"/>
      <c r="AI157" s="24"/>
      <c r="AJ157" s="31"/>
      <c r="AK157" s="31"/>
      <c r="AL157" s="31"/>
      <c r="AM157" s="31"/>
      <c r="AN157" s="32"/>
      <c r="AO157" s="31"/>
      <c r="AP157" s="169"/>
      <c r="AQ157" s="169"/>
      <c r="AR157" s="169"/>
      <c r="AS157" s="169"/>
      <c r="AT157" s="170"/>
      <c r="AU157" s="171"/>
      <c r="AV157" s="171"/>
      <c r="AW157" s="171"/>
      <c r="AX157" s="172"/>
      <c r="AY157" s="172"/>
      <c r="AZ157" s="173"/>
    </row>
    <row r="158" spans="1:52" ht="16.5" thickBot="1" x14ac:dyDescent="0.3">
      <c r="A158" s="289"/>
      <c r="B158" s="329" t="s">
        <v>194</v>
      </c>
      <c r="C158" s="261" t="s">
        <v>150</v>
      </c>
      <c r="D158" s="221"/>
      <c r="E158" s="221"/>
      <c r="F158" s="221"/>
      <c r="G158" s="179" t="s">
        <v>75</v>
      </c>
      <c r="H158" s="180"/>
      <c r="I158" s="181"/>
      <c r="J158" s="181"/>
      <c r="K158" s="181"/>
      <c r="L158" s="181"/>
      <c r="M158" s="181"/>
      <c r="N158" s="181"/>
      <c r="O158" s="174"/>
      <c r="P158" s="174"/>
      <c r="Q158" s="24"/>
      <c r="R158" s="39"/>
      <c r="S158" s="39"/>
      <c r="T158" s="39"/>
      <c r="U158" s="39"/>
      <c r="V158" s="39"/>
      <c r="W158" s="39"/>
      <c r="X158" s="25"/>
      <c r="Y158" s="25"/>
      <c r="Z158" s="25"/>
      <c r="AA158" s="39"/>
      <c r="AB158" s="39"/>
      <c r="AC158" s="39"/>
      <c r="AD158" s="174"/>
      <c r="AE158" s="174"/>
      <c r="AF158" s="39"/>
      <c r="AG158" s="168"/>
      <c r="AH158" s="168"/>
      <c r="AI158" s="24"/>
      <c r="AJ158" s="38"/>
      <c r="AK158" s="38"/>
      <c r="AL158" s="38"/>
      <c r="AM158" s="38"/>
      <c r="AN158" s="39"/>
      <c r="AO158" s="38"/>
      <c r="AP158" s="169"/>
      <c r="AQ158" s="169"/>
      <c r="AR158" s="169"/>
      <c r="AS158" s="169"/>
      <c r="AT158" s="170"/>
      <c r="AU158" s="171"/>
      <c r="AV158" s="171"/>
      <c r="AW158" s="171"/>
      <c r="AX158" s="172"/>
      <c r="AY158" s="172"/>
      <c r="AZ158" s="173"/>
    </row>
    <row r="159" spans="1:52" ht="16.5" thickBot="1" x14ac:dyDescent="0.3">
      <c r="A159" s="289"/>
      <c r="B159" s="330"/>
      <c r="C159" s="262"/>
      <c r="D159" s="222"/>
      <c r="E159" s="222"/>
      <c r="F159" s="222"/>
      <c r="G159" s="179" t="s">
        <v>76</v>
      </c>
      <c r="H159" s="180"/>
      <c r="I159" s="181"/>
      <c r="J159" s="181"/>
      <c r="K159" s="181"/>
      <c r="L159" s="181"/>
      <c r="M159" s="181"/>
      <c r="N159" s="181"/>
      <c r="O159" s="174"/>
      <c r="P159" s="174"/>
      <c r="Q159" s="24"/>
      <c r="R159" s="39"/>
      <c r="S159" s="39"/>
      <c r="T159" s="39"/>
      <c r="U159" s="39"/>
      <c r="V159" s="39"/>
      <c r="W159" s="39"/>
      <c r="X159" s="25"/>
      <c r="Y159" s="25"/>
      <c r="Z159" s="25"/>
      <c r="AA159" s="39"/>
      <c r="AB159" s="39"/>
      <c r="AC159" s="39"/>
      <c r="AD159" s="174"/>
      <c r="AE159" s="174"/>
      <c r="AF159" s="39"/>
      <c r="AG159" s="168"/>
      <c r="AH159" s="168"/>
      <c r="AI159" s="24"/>
      <c r="AJ159" s="38"/>
      <c r="AK159" s="38"/>
      <c r="AL159" s="38"/>
      <c r="AM159" s="38"/>
      <c r="AN159" s="39"/>
      <c r="AO159" s="38"/>
      <c r="AP159" s="169"/>
      <c r="AQ159" s="169"/>
      <c r="AR159" s="169"/>
      <c r="AS159" s="169"/>
      <c r="AT159" s="170"/>
      <c r="AU159" s="171"/>
      <c r="AV159" s="171"/>
      <c r="AW159" s="171"/>
      <c r="AX159" s="172"/>
      <c r="AY159" s="172"/>
      <c r="AZ159" s="173"/>
    </row>
    <row r="160" spans="1:52" ht="16.5" thickBot="1" x14ac:dyDescent="0.3">
      <c r="A160" s="289"/>
      <c r="B160" s="293" t="s">
        <v>195</v>
      </c>
      <c r="C160" s="267" t="s">
        <v>196</v>
      </c>
      <c r="D160" s="263"/>
      <c r="E160" s="263"/>
      <c r="F160" s="263"/>
      <c r="G160" s="179" t="s">
        <v>75</v>
      </c>
      <c r="H160" s="180"/>
      <c r="I160" s="181"/>
      <c r="J160" s="181"/>
      <c r="K160" s="181"/>
      <c r="L160" s="181"/>
      <c r="M160" s="181"/>
      <c r="N160" s="181"/>
      <c r="O160" s="174"/>
      <c r="P160" s="174"/>
      <c r="Q160" s="24"/>
      <c r="R160" s="174"/>
      <c r="S160" s="174"/>
      <c r="T160" s="174"/>
      <c r="U160" s="174"/>
      <c r="V160" s="174"/>
      <c r="W160" s="174"/>
      <c r="X160" s="25"/>
      <c r="Y160" s="25"/>
      <c r="Z160" s="25"/>
      <c r="AA160" s="174"/>
      <c r="AB160" s="174"/>
      <c r="AC160" s="174"/>
      <c r="AD160" s="174"/>
      <c r="AE160" s="174"/>
      <c r="AF160" s="174"/>
      <c r="AG160" s="168"/>
      <c r="AH160" s="168"/>
      <c r="AI160" s="24"/>
      <c r="AJ160" s="181"/>
      <c r="AK160" s="181"/>
      <c r="AL160" s="181"/>
      <c r="AM160" s="181"/>
      <c r="AN160" s="174"/>
      <c r="AO160" s="181"/>
      <c r="AP160" s="169"/>
      <c r="AQ160" s="169"/>
      <c r="AR160" s="169"/>
      <c r="AS160" s="169"/>
      <c r="AT160" s="170"/>
      <c r="AU160" s="171"/>
      <c r="AV160" s="171"/>
      <c r="AW160" s="171"/>
      <c r="AX160" s="172"/>
      <c r="AY160" s="172"/>
      <c r="AZ160" s="56"/>
    </row>
    <row r="161" spans="1:52" ht="64.5" customHeight="1" thickBot="1" x14ac:dyDescent="0.3">
      <c r="A161" s="289"/>
      <c r="B161" s="294"/>
      <c r="C161" s="268"/>
      <c r="D161" s="264"/>
      <c r="E161" s="264"/>
      <c r="F161" s="264"/>
      <c r="G161" s="179" t="s">
        <v>76</v>
      </c>
      <c r="H161" s="180"/>
      <c r="I161" s="181"/>
      <c r="J161" s="181"/>
      <c r="K161" s="181"/>
      <c r="L161" s="181"/>
      <c r="M161" s="181"/>
      <c r="N161" s="181"/>
      <c r="O161" s="174"/>
      <c r="P161" s="174"/>
      <c r="Q161" s="24"/>
      <c r="R161" s="174"/>
      <c r="S161" s="174"/>
      <c r="T161" s="174"/>
      <c r="U161" s="174"/>
      <c r="V161" s="174"/>
      <c r="W161" s="174"/>
      <c r="X161" s="25"/>
      <c r="Y161" s="25"/>
      <c r="Z161" s="25"/>
      <c r="AA161" s="174"/>
      <c r="AB161" s="174"/>
      <c r="AC161" s="174"/>
      <c r="AD161" s="174"/>
      <c r="AE161" s="174"/>
      <c r="AF161" s="174"/>
      <c r="AG161" s="168"/>
      <c r="AH161" s="168"/>
      <c r="AI161" s="24"/>
      <c r="AJ161" s="181"/>
      <c r="AK161" s="181"/>
      <c r="AL161" s="181"/>
      <c r="AM161" s="181"/>
      <c r="AN161" s="174"/>
      <c r="AO161" s="181"/>
      <c r="AP161" s="169"/>
      <c r="AQ161" s="169"/>
      <c r="AR161" s="169"/>
      <c r="AS161" s="169"/>
      <c r="AT161" s="170"/>
      <c r="AU161" s="171"/>
      <c r="AV161" s="171"/>
      <c r="AW161" s="171"/>
      <c r="AX161" s="172"/>
      <c r="AY161" s="172"/>
      <c r="AZ161" s="56"/>
    </row>
    <row r="162" spans="1:52" ht="16.5" thickBot="1" x14ac:dyDescent="0.3">
      <c r="A162" s="289"/>
      <c r="B162" s="281" t="s">
        <v>197</v>
      </c>
      <c r="C162" s="265" t="s">
        <v>198</v>
      </c>
      <c r="D162" s="259">
        <v>120</v>
      </c>
      <c r="E162" s="259">
        <v>120</v>
      </c>
      <c r="F162" s="259"/>
      <c r="G162" s="66" t="s">
        <v>75</v>
      </c>
      <c r="H162" s="178">
        <v>6</v>
      </c>
      <c r="I162" s="35">
        <v>6</v>
      </c>
      <c r="J162" s="35">
        <v>6</v>
      </c>
      <c r="K162" s="35">
        <v>6</v>
      </c>
      <c r="L162" s="35">
        <v>6</v>
      </c>
      <c r="M162" s="35">
        <v>6</v>
      </c>
      <c r="N162" s="35">
        <v>6</v>
      </c>
      <c r="O162" s="34">
        <v>6</v>
      </c>
      <c r="P162" s="34">
        <v>8</v>
      </c>
      <c r="Q162" s="34">
        <v>10</v>
      </c>
      <c r="R162" s="34">
        <v>8</v>
      </c>
      <c r="S162" s="34">
        <v>8</v>
      </c>
      <c r="T162" s="34">
        <v>8</v>
      </c>
      <c r="U162" s="34">
        <v>6</v>
      </c>
      <c r="V162" s="34">
        <v>8</v>
      </c>
      <c r="W162" s="34">
        <v>8</v>
      </c>
      <c r="X162" s="34">
        <v>8</v>
      </c>
      <c r="Y162" s="25">
        <f>SUM(H162:X162)</f>
        <v>120</v>
      </c>
      <c r="Z162" s="25"/>
      <c r="AA162" s="69"/>
      <c r="AB162" s="69"/>
      <c r="AC162" s="69"/>
      <c r="AD162" s="33"/>
      <c r="AE162" s="33"/>
      <c r="AF162" s="69"/>
      <c r="AG162" s="168"/>
      <c r="AH162" s="168"/>
      <c r="AI162" s="24"/>
      <c r="AJ162" s="68"/>
      <c r="AK162" s="68"/>
      <c r="AL162" s="68"/>
      <c r="AM162" s="70"/>
      <c r="AN162" s="69"/>
      <c r="AO162" s="68"/>
      <c r="AP162" s="169"/>
      <c r="AQ162" s="169"/>
      <c r="AR162" s="169"/>
      <c r="AS162" s="169"/>
      <c r="AT162" s="170"/>
      <c r="AU162" s="171"/>
      <c r="AV162" s="171"/>
      <c r="AW162" s="171"/>
      <c r="AX162" s="172"/>
      <c r="AY162" s="172"/>
      <c r="AZ162" s="56"/>
    </row>
    <row r="163" spans="1:52" ht="23.25" customHeight="1" thickBot="1" x14ac:dyDescent="0.3">
      <c r="A163" s="289"/>
      <c r="B163" s="282"/>
      <c r="C163" s="269"/>
      <c r="D163" s="260"/>
      <c r="E163" s="260"/>
      <c r="F163" s="260"/>
      <c r="G163" s="66" t="s">
        <v>76</v>
      </c>
      <c r="H163" s="67"/>
      <c r="I163" s="68"/>
      <c r="J163" s="68"/>
      <c r="K163" s="68"/>
      <c r="L163" s="68"/>
      <c r="M163" s="68"/>
      <c r="N163" s="68"/>
      <c r="O163" s="69"/>
      <c r="P163" s="69"/>
      <c r="Q163" s="24"/>
      <c r="R163" s="69"/>
      <c r="S163" s="69"/>
      <c r="T163" s="69"/>
      <c r="U163" s="69"/>
      <c r="V163" s="69"/>
      <c r="W163" s="69"/>
      <c r="X163" s="25"/>
      <c r="Y163" s="25"/>
      <c r="Z163" s="25"/>
      <c r="AA163" s="69"/>
      <c r="AB163" s="69"/>
      <c r="AC163" s="69"/>
      <c r="AD163" s="33"/>
      <c r="AE163" s="33"/>
      <c r="AF163" s="69"/>
      <c r="AG163" s="168"/>
      <c r="AH163" s="168"/>
      <c r="AI163" s="24"/>
      <c r="AJ163" s="68"/>
      <c r="AK163" s="68"/>
      <c r="AL163" s="68"/>
      <c r="AM163" s="70"/>
      <c r="AN163" s="69"/>
      <c r="AO163" s="68"/>
      <c r="AP163" s="169"/>
      <c r="AQ163" s="169"/>
      <c r="AR163" s="169"/>
      <c r="AS163" s="169"/>
      <c r="AT163" s="170"/>
      <c r="AU163" s="171"/>
      <c r="AV163" s="171"/>
      <c r="AW163" s="171"/>
      <c r="AX163" s="172"/>
      <c r="AY163" s="172"/>
      <c r="AZ163" s="56"/>
    </row>
    <row r="164" spans="1:52" ht="16.5" thickBot="1" x14ac:dyDescent="0.3">
      <c r="A164" s="289"/>
      <c r="B164" s="281" t="s">
        <v>199</v>
      </c>
      <c r="C164" s="265" t="s">
        <v>158</v>
      </c>
      <c r="D164" s="259"/>
      <c r="E164" s="259"/>
      <c r="F164" s="259">
        <v>72</v>
      </c>
      <c r="G164" s="66" t="s">
        <v>75</v>
      </c>
      <c r="H164" s="67"/>
      <c r="I164" s="68"/>
      <c r="J164" s="68"/>
      <c r="K164" s="68"/>
      <c r="L164" s="68"/>
      <c r="M164" s="68"/>
      <c r="N164" s="68"/>
      <c r="O164" s="69"/>
      <c r="P164" s="69"/>
      <c r="Q164" s="24"/>
      <c r="R164" s="69"/>
      <c r="S164" s="69"/>
      <c r="T164" s="69"/>
      <c r="U164" s="69"/>
      <c r="V164" s="183"/>
      <c r="W164" s="183"/>
      <c r="X164" s="184"/>
      <c r="Y164" s="25"/>
      <c r="Z164" s="25"/>
      <c r="AA164" s="33"/>
      <c r="AB164" s="34">
        <v>12</v>
      </c>
      <c r="AC164" s="34">
        <v>18</v>
      </c>
      <c r="AD164" s="34">
        <v>14</v>
      </c>
      <c r="AE164" s="34">
        <v>12</v>
      </c>
      <c r="AF164" s="34">
        <v>16</v>
      </c>
      <c r="AG164" s="168"/>
      <c r="AH164" s="168"/>
      <c r="AI164" s="24"/>
      <c r="AJ164" s="68"/>
      <c r="AK164" s="68"/>
      <c r="AL164" s="68"/>
      <c r="AM164" s="70"/>
      <c r="AN164" s="69"/>
      <c r="AO164" s="68"/>
      <c r="AP164" s="169"/>
      <c r="AQ164" s="169"/>
      <c r="AR164" s="169"/>
      <c r="AS164" s="169"/>
      <c r="AT164" s="170"/>
      <c r="AU164" s="171"/>
      <c r="AV164" s="171"/>
      <c r="AW164" s="171"/>
      <c r="AX164" s="172"/>
      <c r="AY164" s="172"/>
      <c r="AZ164" s="56">
        <f>SUM(AA164:AY164)</f>
        <v>72</v>
      </c>
    </row>
    <row r="165" spans="1:52" ht="16.5" thickBot="1" x14ac:dyDescent="0.3">
      <c r="A165" s="289"/>
      <c r="B165" s="282"/>
      <c r="C165" s="269"/>
      <c r="D165" s="260"/>
      <c r="E165" s="260"/>
      <c r="F165" s="260"/>
      <c r="G165" s="66" t="s">
        <v>76</v>
      </c>
      <c r="H165" s="67"/>
      <c r="I165" s="68"/>
      <c r="J165" s="68"/>
      <c r="K165" s="68"/>
      <c r="L165" s="68"/>
      <c r="M165" s="68"/>
      <c r="N165" s="68"/>
      <c r="O165" s="69"/>
      <c r="P165" s="69"/>
      <c r="Q165" s="24"/>
      <c r="R165" s="69"/>
      <c r="S165" s="69"/>
      <c r="T165" s="69"/>
      <c r="U165" s="69"/>
      <c r="V165" s="185"/>
      <c r="W165" s="185"/>
      <c r="X165" s="186"/>
      <c r="Y165" s="25"/>
      <c r="Z165" s="25"/>
      <c r="AA165" s="69"/>
      <c r="AB165" s="69"/>
      <c r="AC165" s="69"/>
      <c r="AD165" s="33"/>
      <c r="AE165" s="33"/>
      <c r="AF165" s="69"/>
      <c r="AG165" s="168"/>
      <c r="AH165" s="168"/>
      <c r="AI165" s="24"/>
      <c r="AJ165" s="68"/>
      <c r="AK165" s="68"/>
      <c r="AL165" s="68"/>
      <c r="AM165" s="70"/>
      <c r="AN165" s="69"/>
      <c r="AO165" s="68"/>
      <c r="AP165" s="169"/>
      <c r="AQ165" s="169"/>
      <c r="AR165" s="169"/>
      <c r="AS165" s="169"/>
      <c r="AT165" s="170"/>
      <c r="AU165" s="171"/>
      <c r="AV165" s="171"/>
      <c r="AW165" s="171"/>
      <c r="AX165" s="172"/>
      <c r="AY165" s="172"/>
      <c r="AZ165" s="56"/>
    </row>
    <row r="166" spans="1:52" ht="16.5" thickBot="1" x14ac:dyDescent="0.3">
      <c r="A166" s="289"/>
      <c r="B166" s="286" t="s">
        <v>200</v>
      </c>
      <c r="C166" s="265" t="s">
        <v>160</v>
      </c>
      <c r="D166" s="265">
        <v>72</v>
      </c>
      <c r="E166" s="265"/>
      <c r="F166" s="265">
        <v>72</v>
      </c>
      <c r="G166" s="66" t="s">
        <v>75</v>
      </c>
      <c r="H166" s="67"/>
      <c r="I166" s="68"/>
      <c r="J166" s="68"/>
      <c r="K166" s="68"/>
      <c r="L166" s="68"/>
      <c r="M166" s="68"/>
      <c r="N166" s="68"/>
      <c r="O166" s="69"/>
      <c r="P166" s="69"/>
      <c r="Q166" s="24"/>
      <c r="R166" s="69"/>
      <c r="S166" s="69"/>
      <c r="T166" s="69"/>
      <c r="U166" s="69"/>
      <c r="V166" s="69"/>
      <c r="W166" s="69"/>
      <c r="X166" s="25"/>
      <c r="Y166" s="25"/>
      <c r="Z166" s="25"/>
      <c r="AA166" s="69"/>
      <c r="AB166" s="69"/>
      <c r="AC166" s="69"/>
      <c r="AD166" s="33"/>
      <c r="AE166" s="33"/>
      <c r="AF166" s="69"/>
      <c r="AG166" s="34">
        <v>36</v>
      </c>
      <c r="AH166" s="34">
        <v>36</v>
      </c>
      <c r="AI166" s="24"/>
      <c r="AJ166" s="68"/>
      <c r="AK166" s="68"/>
      <c r="AL166" s="68"/>
      <c r="AM166" s="68"/>
      <c r="AN166" s="69"/>
      <c r="AO166" s="68"/>
      <c r="AP166" s="169"/>
      <c r="AQ166" s="169"/>
      <c r="AR166" s="169"/>
      <c r="AS166" s="169"/>
      <c r="AT166" s="170"/>
      <c r="AU166" s="171"/>
      <c r="AV166" s="171"/>
      <c r="AW166" s="171"/>
      <c r="AX166" s="172"/>
      <c r="AY166" s="172"/>
      <c r="AZ166" s="56">
        <f>SUM(AA166:AY166)</f>
        <v>72</v>
      </c>
    </row>
    <row r="167" spans="1:52" ht="16.5" thickBot="1" x14ac:dyDescent="0.3">
      <c r="A167" s="289"/>
      <c r="B167" s="287"/>
      <c r="C167" s="266"/>
      <c r="D167" s="266"/>
      <c r="E167" s="266"/>
      <c r="F167" s="266"/>
      <c r="G167" s="71" t="s">
        <v>76</v>
      </c>
      <c r="H167" s="67"/>
      <c r="I167" s="68"/>
      <c r="J167" s="68"/>
      <c r="K167" s="68"/>
      <c r="L167" s="68"/>
      <c r="M167" s="68"/>
      <c r="N167" s="68"/>
      <c r="O167" s="69"/>
      <c r="P167" s="69"/>
      <c r="Q167" s="24"/>
      <c r="R167" s="69"/>
      <c r="S167" s="69"/>
      <c r="T167" s="69"/>
      <c r="U167" s="69"/>
      <c r="V167" s="69"/>
      <c r="W167" s="69"/>
      <c r="X167" s="25"/>
      <c r="Y167" s="25"/>
      <c r="Z167" s="25"/>
      <c r="AA167" s="69"/>
      <c r="AB167" s="69"/>
      <c r="AC167" s="69"/>
      <c r="AD167" s="33"/>
      <c r="AE167" s="33"/>
      <c r="AF167" s="69"/>
      <c r="AG167" s="168"/>
      <c r="AH167" s="168"/>
      <c r="AI167" s="24"/>
      <c r="AJ167" s="68"/>
      <c r="AK167" s="68"/>
      <c r="AL167" s="68"/>
      <c r="AM167" s="68"/>
      <c r="AN167" s="69"/>
      <c r="AO167" s="68"/>
      <c r="AP167" s="169"/>
      <c r="AQ167" s="169"/>
      <c r="AR167" s="169"/>
      <c r="AS167" s="169"/>
      <c r="AT167" s="170"/>
      <c r="AU167" s="171"/>
      <c r="AV167" s="171"/>
      <c r="AW167" s="171"/>
      <c r="AX167" s="172"/>
      <c r="AY167" s="172"/>
      <c r="AZ167" s="56"/>
    </row>
    <row r="168" spans="1:52" ht="16.5" thickBot="1" x14ac:dyDescent="0.3">
      <c r="A168" s="289"/>
      <c r="B168" s="283" t="s">
        <v>102</v>
      </c>
      <c r="C168" s="284"/>
      <c r="D168" s="284"/>
      <c r="E168" s="284"/>
      <c r="F168" s="284"/>
      <c r="G168" s="285"/>
      <c r="H168" s="233">
        <f>SUM(I124+I126+I132+I134+I138+I140+I142+I144+I146+I148+I150+I162)</f>
        <v>36</v>
      </c>
      <c r="I168" s="233">
        <f t="shared" ref="I168:S168" si="6">SUM(I124+I126+I132+I134+I138+I140+I142+I144+I146+I148+I150+I162)</f>
        <v>36</v>
      </c>
      <c r="J168" s="233">
        <f t="shared" si="6"/>
        <v>36</v>
      </c>
      <c r="K168" s="233">
        <f t="shared" si="6"/>
        <v>36</v>
      </c>
      <c r="L168" s="233">
        <f t="shared" si="6"/>
        <v>36</v>
      </c>
      <c r="M168" s="233">
        <f t="shared" si="6"/>
        <v>36</v>
      </c>
      <c r="N168" s="233">
        <f t="shared" si="6"/>
        <v>36</v>
      </c>
      <c r="O168" s="233">
        <f t="shared" si="6"/>
        <v>36</v>
      </c>
      <c r="P168" s="187">
        <f t="shared" si="6"/>
        <v>36</v>
      </c>
      <c r="Q168" s="46">
        <f t="shared" si="6"/>
        <v>36</v>
      </c>
      <c r="R168" s="233">
        <f t="shared" si="6"/>
        <v>36</v>
      </c>
      <c r="S168" s="233">
        <f t="shared" si="6"/>
        <v>36</v>
      </c>
      <c r="T168" s="233">
        <f>SUM(T124+T126+T132+T134+T138+T140+T142+T144+T146+T148+T150+T162+X166)</f>
        <v>36</v>
      </c>
      <c r="U168" s="233">
        <f>SUM(U124+U126+U132+U134+U138+U140+U142+U144+U146+U148+U150+U162)</f>
        <v>36</v>
      </c>
      <c r="V168" s="233">
        <f>SUM(V124+V126+V132+V134+V138+V140+V142+V144+V146+V148+V150+V162)</f>
        <v>36</v>
      </c>
      <c r="W168" s="233">
        <f>SUM(W124+W126+W132+W134+W138+W140+W142+W144+W146+W148+W150+W162)</f>
        <v>34</v>
      </c>
      <c r="X168" s="45">
        <f>SUM(X124+X126+X132+X134+X138+X140+X142+X144+X146+X148+X150+X162)</f>
        <v>20</v>
      </c>
      <c r="Y168" s="188">
        <f>SUM(H168:X168)</f>
        <v>594</v>
      </c>
      <c r="Z168" s="152"/>
      <c r="AA168" s="233"/>
      <c r="AB168" s="233">
        <f>SUM(AB124:AB167)</f>
        <v>36</v>
      </c>
      <c r="AC168" s="233">
        <f>SUM(AC124:AC167)</f>
        <v>36</v>
      </c>
      <c r="AD168" s="187">
        <f>SUM(AD124:AD167)</f>
        <v>36</v>
      </c>
      <c r="AE168" s="187">
        <f>SUM(AE124:AE167)</f>
        <v>36</v>
      </c>
      <c r="AF168" s="233">
        <f>SUM(AF124:AF167)</f>
        <v>36</v>
      </c>
      <c r="AG168" s="150">
        <f>SUM(AG124+AG126+AG136+AG138+AG150+AG152+AG154+AG156+AG166)</f>
        <v>36</v>
      </c>
      <c r="AH168" s="150">
        <f>SUM(AH124+AH126+AH136+AH138+AH150+AH152+AH154+AH156+AH164+AH166)</f>
        <v>36</v>
      </c>
      <c r="AI168" s="46">
        <f>SUM(AI124+AI126+AI136+AI138+AI150+AI152+AI154+AI156+AI164+AI166)</f>
        <v>36</v>
      </c>
      <c r="AJ168" s="189">
        <f t="shared" ref="AJ168:AO168" si="7">SUM(AJ124+AJ126+AJ136+AJ138+AJ150+AJ152+AJ154+AJ156)</f>
        <v>36</v>
      </c>
      <c r="AK168" s="233">
        <f t="shared" si="7"/>
        <v>36</v>
      </c>
      <c r="AL168" s="233">
        <f t="shared" si="7"/>
        <v>36</v>
      </c>
      <c r="AM168" s="189">
        <f t="shared" si="7"/>
        <v>36</v>
      </c>
      <c r="AN168" s="233">
        <f t="shared" si="7"/>
        <v>36</v>
      </c>
      <c r="AO168" s="233">
        <f t="shared" si="7"/>
        <v>18</v>
      </c>
      <c r="AP168" s="252" t="s">
        <v>218</v>
      </c>
      <c r="AQ168" s="258"/>
      <c r="AR168" s="258"/>
      <c r="AS168" s="253"/>
      <c r="AT168" s="252" t="s">
        <v>201</v>
      </c>
      <c r="AU168" s="258"/>
      <c r="AV168" s="258"/>
      <c r="AW168" s="253"/>
      <c r="AX168" s="252" t="s">
        <v>202</v>
      </c>
      <c r="AY168" s="253"/>
      <c r="AZ168" s="190">
        <f>SUM(AB168:AO168)</f>
        <v>486</v>
      </c>
    </row>
    <row r="169" spans="1:52" ht="16.5" thickBot="1" x14ac:dyDescent="0.3">
      <c r="A169" s="289"/>
      <c r="B169" s="276"/>
      <c r="C169" s="277"/>
      <c r="D169" s="277"/>
      <c r="E169" s="277"/>
      <c r="F169" s="277"/>
      <c r="G169" s="278"/>
      <c r="H169" s="233"/>
      <c r="I169" s="233"/>
      <c r="J169" s="233"/>
      <c r="K169" s="233"/>
      <c r="L169" s="233"/>
      <c r="M169" s="233"/>
      <c r="N169" s="44"/>
      <c r="O169" s="44"/>
      <c r="P169" s="146"/>
      <c r="Q169" s="46"/>
      <c r="R169" s="233"/>
      <c r="S169" s="233"/>
      <c r="T169" s="148"/>
      <c r="U169" s="183"/>
      <c r="V169" s="279" t="s">
        <v>105</v>
      </c>
      <c r="W169" s="279" t="s">
        <v>105</v>
      </c>
      <c r="X169" s="254" t="s">
        <v>163</v>
      </c>
      <c r="Y169" s="45"/>
      <c r="Z169" s="152"/>
      <c r="AA169" s="233"/>
      <c r="AB169" s="233"/>
      <c r="AC169" s="233"/>
      <c r="AD169" s="191"/>
      <c r="AE169" s="192"/>
      <c r="AF169" s="233"/>
      <c r="AG169" s="256" t="s">
        <v>200</v>
      </c>
      <c r="AH169" s="257"/>
      <c r="AI169" s="237" t="s">
        <v>105</v>
      </c>
      <c r="AJ169" s="148"/>
      <c r="AK169" s="148"/>
      <c r="AL169" s="193"/>
      <c r="AM169" s="237" t="s">
        <v>105</v>
      </c>
      <c r="AN169" s="148"/>
      <c r="AO169" s="243" t="s">
        <v>163</v>
      </c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231"/>
    </row>
    <row r="170" spans="1:52" ht="16.5" thickBot="1" x14ac:dyDescent="0.3">
      <c r="A170" s="289"/>
      <c r="B170" s="273" t="s">
        <v>106</v>
      </c>
      <c r="C170" s="274"/>
      <c r="D170" s="274"/>
      <c r="E170" s="274"/>
      <c r="F170" s="274"/>
      <c r="G170" s="275"/>
      <c r="H170" s="233"/>
      <c r="I170" s="233"/>
      <c r="J170" s="233"/>
      <c r="K170" s="233"/>
      <c r="L170" s="233"/>
      <c r="M170" s="233"/>
      <c r="N170" s="44"/>
      <c r="O170" s="44"/>
      <c r="P170" s="146"/>
      <c r="Q170" s="46"/>
      <c r="R170" s="233"/>
      <c r="S170" s="194"/>
      <c r="T170" s="148"/>
      <c r="U170" s="185"/>
      <c r="V170" s="280"/>
      <c r="W170" s="280"/>
      <c r="X170" s="255"/>
      <c r="Y170" s="45"/>
      <c r="Z170" s="152"/>
      <c r="AA170" s="233"/>
      <c r="AB170" s="233"/>
      <c r="AC170" s="233"/>
      <c r="AD170" s="187"/>
      <c r="AE170" s="187"/>
      <c r="AF170" s="233"/>
      <c r="AG170" s="150"/>
      <c r="AH170" s="150"/>
      <c r="AI170" s="239"/>
      <c r="AJ170" s="195"/>
      <c r="AK170" s="148"/>
      <c r="AL170" s="193"/>
      <c r="AM170" s="239"/>
      <c r="AN170" s="148"/>
      <c r="AO170" s="245"/>
      <c r="AP170" s="187"/>
      <c r="AQ170" s="187"/>
      <c r="AR170" s="187"/>
      <c r="AS170" s="187"/>
      <c r="AT170" s="187"/>
      <c r="AU170" s="187"/>
      <c r="AV170" s="187"/>
      <c r="AW170" s="187"/>
      <c r="AX170" s="187"/>
      <c r="AY170" s="187"/>
      <c r="AZ170" s="231"/>
    </row>
    <row r="171" spans="1:52" ht="16.5" thickBot="1" x14ac:dyDescent="0.3">
      <c r="A171" s="289"/>
      <c r="B171" s="276"/>
      <c r="C171" s="277"/>
      <c r="D171" s="277"/>
      <c r="E171" s="277"/>
      <c r="F171" s="277"/>
      <c r="G171" s="278"/>
      <c r="H171" s="233"/>
      <c r="I171" s="233"/>
      <c r="J171" s="233"/>
      <c r="K171" s="233"/>
      <c r="L171" s="233"/>
      <c r="M171" s="233"/>
      <c r="N171" s="44"/>
      <c r="O171" s="44"/>
      <c r="P171" s="44"/>
      <c r="Q171" s="233"/>
      <c r="R171" s="233"/>
      <c r="S171" s="194"/>
      <c r="T171" s="196"/>
      <c r="U171" s="197"/>
      <c r="V171" s="270" t="s">
        <v>203</v>
      </c>
      <c r="W171" s="270" t="s">
        <v>204</v>
      </c>
      <c r="X171" s="234" t="s">
        <v>205</v>
      </c>
      <c r="Y171" s="45"/>
      <c r="Z171" s="152"/>
      <c r="AA171" s="233"/>
      <c r="AB171" s="233"/>
      <c r="AC171" s="233"/>
      <c r="AD171" s="187"/>
      <c r="AE171" s="187"/>
      <c r="AF171" s="233"/>
      <c r="AG171" s="150"/>
      <c r="AH171" s="150"/>
      <c r="AI171" s="237" t="s">
        <v>195</v>
      </c>
      <c r="AJ171" s="198"/>
      <c r="AK171" s="198"/>
      <c r="AL171" s="198"/>
      <c r="AM171" s="240" t="s">
        <v>206</v>
      </c>
      <c r="AN171" s="199"/>
      <c r="AO171" s="243" t="s">
        <v>207</v>
      </c>
      <c r="AP171" s="187"/>
      <c r="AQ171" s="187"/>
      <c r="AR171" s="187"/>
      <c r="AS171" s="187"/>
      <c r="AT171" s="187"/>
      <c r="AU171" s="187"/>
      <c r="AV171" s="187"/>
      <c r="AW171" s="187"/>
      <c r="AX171" s="187"/>
      <c r="AY171" s="187"/>
      <c r="AZ171" s="231"/>
    </row>
    <row r="172" spans="1:52" ht="16.5" thickBot="1" x14ac:dyDescent="0.3">
      <c r="A172" s="289"/>
      <c r="B172" s="246" t="s">
        <v>109</v>
      </c>
      <c r="C172" s="247"/>
      <c r="D172" s="247"/>
      <c r="E172" s="247"/>
      <c r="F172" s="247"/>
      <c r="G172" s="248"/>
      <c r="H172" s="233"/>
      <c r="I172" s="233"/>
      <c r="J172" s="233"/>
      <c r="K172" s="233"/>
      <c r="L172" s="233"/>
      <c r="M172" s="233"/>
      <c r="N172" s="44"/>
      <c r="O172" s="44"/>
      <c r="P172" s="44"/>
      <c r="Q172" s="233"/>
      <c r="R172" s="233"/>
      <c r="S172" s="233"/>
      <c r="T172" s="196"/>
      <c r="U172" s="200"/>
      <c r="V172" s="271"/>
      <c r="W172" s="271"/>
      <c r="X172" s="235"/>
      <c r="Y172" s="45"/>
      <c r="Z172" s="152"/>
      <c r="AA172" s="233"/>
      <c r="AB172" s="233"/>
      <c r="AC172" s="233"/>
      <c r="AD172" s="187"/>
      <c r="AE172" s="187"/>
      <c r="AF172" s="233"/>
      <c r="AG172" s="150"/>
      <c r="AH172" s="150"/>
      <c r="AI172" s="238"/>
      <c r="AJ172" s="198"/>
      <c r="AK172" s="198"/>
      <c r="AL172" s="198"/>
      <c r="AM172" s="241"/>
      <c r="AN172" s="199"/>
      <c r="AO172" s="244"/>
      <c r="AP172" s="187"/>
      <c r="AQ172" s="187"/>
      <c r="AR172" s="187"/>
      <c r="AS172" s="187"/>
      <c r="AT172" s="187"/>
      <c r="AU172" s="187"/>
      <c r="AV172" s="187"/>
      <c r="AW172" s="187"/>
      <c r="AX172" s="187"/>
      <c r="AY172" s="187"/>
      <c r="AZ172" s="231"/>
    </row>
    <row r="173" spans="1:52" ht="16.5" thickBot="1" x14ac:dyDescent="0.3">
      <c r="A173" s="290"/>
      <c r="B173" s="249"/>
      <c r="C173" s="250"/>
      <c r="D173" s="250"/>
      <c r="E173" s="250"/>
      <c r="F173" s="250"/>
      <c r="G173" s="251"/>
      <c r="H173" s="233"/>
      <c r="I173" s="233"/>
      <c r="J173" s="233"/>
      <c r="K173" s="233"/>
      <c r="L173" s="233"/>
      <c r="M173" s="233"/>
      <c r="N173" s="44"/>
      <c r="O173" s="44"/>
      <c r="P173" s="44"/>
      <c r="Q173" s="182"/>
      <c r="R173" s="233"/>
      <c r="S173" s="194"/>
      <c r="T173" s="196"/>
      <c r="U173" s="201"/>
      <c r="V173" s="272"/>
      <c r="W173" s="272"/>
      <c r="X173" s="236"/>
      <c r="Y173" s="45"/>
      <c r="Z173" s="202"/>
      <c r="AA173" s="233"/>
      <c r="AB173" s="233"/>
      <c r="AC173" s="233"/>
      <c r="AD173" s="187"/>
      <c r="AE173" s="187"/>
      <c r="AF173" s="233"/>
      <c r="AG173" s="203"/>
      <c r="AH173" s="150"/>
      <c r="AI173" s="239"/>
      <c r="AJ173" s="198"/>
      <c r="AK173" s="204"/>
      <c r="AL173" s="198"/>
      <c r="AM173" s="242"/>
      <c r="AN173" s="199"/>
      <c r="AO173" s="245"/>
      <c r="AP173" s="187"/>
      <c r="AQ173" s="187"/>
      <c r="AR173" s="187"/>
      <c r="AS173" s="187"/>
      <c r="AT173" s="187"/>
      <c r="AU173" s="205"/>
      <c r="AV173" s="187"/>
      <c r="AW173" s="187"/>
      <c r="AX173" s="187"/>
      <c r="AY173" s="187"/>
      <c r="AZ173" s="231"/>
    </row>
  </sheetData>
  <mergeCells count="426">
    <mergeCell ref="AO169:AO170"/>
    <mergeCell ref="B170:G171"/>
    <mergeCell ref="V171:V173"/>
    <mergeCell ref="W171:W173"/>
    <mergeCell ref="X171:X173"/>
    <mergeCell ref="AI171:AI173"/>
    <mergeCell ref="AM171:AM173"/>
    <mergeCell ref="AO171:AO173"/>
    <mergeCell ref="B172:G173"/>
    <mergeCell ref="B168:G169"/>
    <mergeCell ref="AP168:AS168"/>
    <mergeCell ref="AT168:AW168"/>
    <mergeCell ref="AX168:AY168"/>
    <mergeCell ref="V169:V170"/>
    <mergeCell ref="W169:W170"/>
    <mergeCell ref="X169:X170"/>
    <mergeCell ref="AG169:AH169"/>
    <mergeCell ref="AI169:AI170"/>
    <mergeCell ref="AM169:AM170"/>
    <mergeCell ref="B164:B165"/>
    <mergeCell ref="C164:C165"/>
    <mergeCell ref="D164:D165"/>
    <mergeCell ref="E164:E165"/>
    <mergeCell ref="F164:F165"/>
    <mergeCell ref="B166:B167"/>
    <mergeCell ref="C166:C167"/>
    <mergeCell ref="D166:D167"/>
    <mergeCell ref="E166:E167"/>
    <mergeCell ref="F166:F167"/>
    <mergeCell ref="F160:F161"/>
    <mergeCell ref="B162:B163"/>
    <mergeCell ref="C162:C163"/>
    <mergeCell ref="D162:D163"/>
    <mergeCell ref="E162:E163"/>
    <mergeCell ref="F162:F163"/>
    <mergeCell ref="B158:B159"/>
    <mergeCell ref="C158:C159"/>
    <mergeCell ref="B160:B161"/>
    <mergeCell ref="C160:C161"/>
    <mergeCell ref="D160:D161"/>
    <mergeCell ref="E160:E161"/>
    <mergeCell ref="B154:B155"/>
    <mergeCell ref="C154:C155"/>
    <mergeCell ref="D154:D155"/>
    <mergeCell ref="E154:E155"/>
    <mergeCell ref="F154:F155"/>
    <mergeCell ref="B156:B157"/>
    <mergeCell ref="C156:C157"/>
    <mergeCell ref="D156:D157"/>
    <mergeCell ref="E156:E157"/>
    <mergeCell ref="F156:F157"/>
    <mergeCell ref="B150:B151"/>
    <mergeCell ref="C150:C151"/>
    <mergeCell ref="D150:D151"/>
    <mergeCell ref="E150:E151"/>
    <mergeCell ref="F150:F151"/>
    <mergeCell ref="B152:B153"/>
    <mergeCell ref="C152:C153"/>
    <mergeCell ref="D152:D153"/>
    <mergeCell ref="E152:E153"/>
    <mergeCell ref="F152:F153"/>
    <mergeCell ref="B146:B147"/>
    <mergeCell ref="C146:C147"/>
    <mergeCell ref="D146:D147"/>
    <mergeCell ref="E146:E147"/>
    <mergeCell ref="F146:F147"/>
    <mergeCell ref="B148:B149"/>
    <mergeCell ref="C148:C149"/>
    <mergeCell ref="D148:D149"/>
    <mergeCell ref="E148:E149"/>
    <mergeCell ref="F148:F149"/>
    <mergeCell ref="B142:B143"/>
    <mergeCell ref="C142:C143"/>
    <mergeCell ref="D142:D143"/>
    <mergeCell ref="E142:E143"/>
    <mergeCell ref="F142:F143"/>
    <mergeCell ref="B144:B145"/>
    <mergeCell ref="C144:C145"/>
    <mergeCell ref="D144:D145"/>
    <mergeCell ref="E144:E145"/>
    <mergeCell ref="F144:F145"/>
    <mergeCell ref="B138:B139"/>
    <mergeCell ref="C138:C139"/>
    <mergeCell ref="D138:D139"/>
    <mergeCell ref="E138:E139"/>
    <mergeCell ref="F138:F139"/>
    <mergeCell ref="B140:B141"/>
    <mergeCell ref="C140:C141"/>
    <mergeCell ref="D140:D141"/>
    <mergeCell ref="E140:E141"/>
    <mergeCell ref="F140:F141"/>
    <mergeCell ref="B134:B135"/>
    <mergeCell ref="C134:C135"/>
    <mergeCell ref="D134:D135"/>
    <mergeCell ref="E134:E135"/>
    <mergeCell ref="F134:F135"/>
    <mergeCell ref="B136:B137"/>
    <mergeCell ref="C136:C137"/>
    <mergeCell ref="D136:D137"/>
    <mergeCell ref="E136:E137"/>
    <mergeCell ref="F136:F137"/>
    <mergeCell ref="F126:F127"/>
    <mergeCell ref="B128:B129"/>
    <mergeCell ref="C128:C129"/>
    <mergeCell ref="B130:B131"/>
    <mergeCell ref="C130:C131"/>
    <mergeCell ref="B132:B133"/>
    <mergeCell ref="C132:C133"/>
    <mergeCell ref="D132:D133"/>
    <mergeCell ref="E132:E133"/>
    <mergeCell ref="F132:F133"/>
    <mergeCell ref="A123:A173"/>
    <mergeCell ref="B124:B125"/>
    <mergeCell ref="C124:C125"/>
    <mergeCell ref="D124:D125"/>
    <mergeCell ref="E124:E125"/>
    <mergeCell ref="F124:F125"/>
    <mergeCell ref="B126:B127"/>
    <mergeCell ref="C126:C127"/>
    <mergeCell ref="D126:D127"/>
    <mergeCell ref="E126:E127"/>
    <mergeCell ref="AM118:AP118"/>
    <mergeCell ref="AQ118:AT118"/>
    <mergeCell ref="AU118:AY118"/>
    <mergeCell ref="H120:AY120"/>
    <mergeCell ref="B122:B123"/>
    <mergeCell ref="C122:C123"/>
    <mergeCell ref="F117:F121"/>
    <mergeCell ref="G117:G121"/>
    <mergeCell ref="AZ117:AZ121"/>
    <mergeCell ref="H118:J118"/>
    <mergeCell ref="K118:O118"/>
    <mergeCell ref="Q118:S118"/>
    <mergeCell ref="T118:X118"/>
    <mergeCell ref="Z118:AC118"/>
    <mergeCell ref="AD118:AG118"/>
    <mergeCell ref="AH118:AL118"/>
    <mergeCell ref="AY112:AY114"/>
    <mergeCell ref="AZ112:AZ114"/>
    <mergeCell ref="B113:G114"/>
    <mergeCell ref="Q113:Q114"/>
    <mergeCell ref="AH113:AH114"/>
    <mergeCell ref="A117:A121"/>
    <mergeCell ref="B117:B121"/>
    <mergeCell ref="C117:C121"/>
    <mergeCell ref="D117:D121"/>
    <mergeCell ref="E117:E121"/>
    <mergeCell ref="AU110:AU111"/>
    <mergeCell ref="AV110:AW110"/>
    <mergeCell ref="AY110:AY111"/>
    <mergeCell ref="AZ110:AZ111"/>
    <mergeCell ref="B111:G112"/>
    <mergeCell ref="V112:V114"/>
    <mergeCell ref="W112:W114"/>
    <mergeCell ref="X112:X114"/>
    <mergeCell ref="Y112:Y114"/>
    <mergeCell ref="AU112:AU114"/>
    <mergeCell ref="G107:G108"/>
    <mergeCell ref="B109:G110"/>
    <mergeCell ref="V110:V111"/>
    <mergeCell ref="W110:W111"/>
    <mergeCell ref="X110:X111"/>
    <mergeCell ref="Y110:Y111"/>
    <mergeCell ref="B105:B106"/>
    <mergeCell ref="C105:C106"/>
    <mergeCell ref="D105:D106"/>
    <mergeCell ref="E105:E106"/>
    <mergeCell ref="F105:F106"/>
    <mergeCell ref="B107:B108"/>
    <mergeCell ref="C107:C108"/>
    <mergeCell ref="D107:D108"/>
    <mergeCell ref="E107:E108"/>
    <mergeCell ref="F107:F108"/>
    <mergeCell ref="B101:B102"/>
    <mergeCell ref="C101:C102"/>
    <mergeCell ref="D101:D102"/>
    <mergeCell ref="E101:E102"/>
    <mergeCell ref="F101:F102"/>
    <mergeCell ref="B103:B104"/>
    <mergeCell ref="C103:C104"/>
    <mergeCell ref="D103:D104"/>
    <mergeCell ref="E103:E104"/>
    <mergeCell ref="F103:F104"/>
    <mergeCell ref="B97:B98"/>
    <mergeCell ref="C97:C98"/>
    <mergeCell ref="G97:G98"/>
    <mergeCell ref="B99:B100"/>
    <mergeCell ref="C99:C100"/>
    <mergeCell ref="D99:D100"/>
    <mergeCell ref="E99:E100"/>
    <mergeCell ref="F99:F100"/>
    <mergeCell ref="G99:G100"/>
    <mergeCell ref="B93:B94"/>
    <mergeCell ref="C93:C94"/>
    <mergeCell ref="D93:D94"/>
    <mergeCell ref="E93:E94"/>
    <mergeCell ref="F93:F94"/>
    <mergeCell ref="B95:B96"/>
    <mergeCell ref="C95:C96"/>
    <mergeCell ref="D95:D96"/>
    <mergeCell ref="E95:E96"/>
    <mergeCell ref="F95:F96"/>
    <mergeCell ref="B89:B90"/>
    <mergeCell ref="C89:C90"/>
    <mergeCell ref="D89:D90"/>
    <mergeCell ref="E89:E90"/>
    <mergeCell ref="F89:F90"/>
    <mergeCell ref="B91:B92"/>
    <mergeCell ref="C91:C92"/>
    <mergeCell ref="D91:D92"/>
    <mergeCell ref="E91:E92"/>
    <mergeCell ref="F91:F92"/>
    <mergeCell ref="B85:B86"/>
    <mergeCell ref="C85:C86"/>
    <mergeCell ref="D85:D86"/>
    <mergeCell ref="E85:E86"/>
    <mergeCell ref="F85:F86"/>
    <mergeCell ref="B87:B88"/>
    <mergeCell ref="C87:C88"/>
    <mergeCell ref="D87:D88"/>
    <mergeCell ref="E87:E88"/>
    <mergeCell ref="F87:F88"/>
    <mergeCell ref="B81:B82"/>
    <mergeCell ref="C81:C82"/>
    <mergeCell ref="D81:D82"/>
    <mergeCell ref="E81:E82"/>
    <mergeCell ref="F81:F82"/>
    <mergeCell ref="B83:B84"/>
    <mergeCell ref="C83:C84"/>
    <mergeCell ref="D83:D84"/>
    <mergeCell ref="E83:E84"/>
    <mergeCell ref="F83:F84"/>
    <mergeCell ref="D77:D78"/>
    <mergeCell ref="E77:E78"/>
    <mergeCell ref="F77:F78"/>
    <mergeCell ref="B79:B80"/>
    <mergeCell ref="C79:C80"/>
    <mergeCell ref="D79:D80"/>
    <mergeCell ref="E79:E80"/>
    <mergeCell ref="F79:F80"/>
    <mergeCell ref="B73:B74"/>
    <mergeCell ref="C73:C74"/>
    <mergeCell ref="B75:B76"/>
    <mergeCell ref="C75:C76"/>
    <mergeCell ref="B77:B78"/>
    <mergeCell ref="C77:C78"/>
    <mergeCell ref="B69:B70"/>
    <mergeCell ref="C69:C70"/>
    <mergeCell ref="D69:D70"/>
    <mergeCell ref="E69:E70"/>
    <mergeCell ref="F69:F70"/>
    <mergeCell ref="B71:B72"/>
    <mergeCell ref="C71:C72"/>
    <mergeCell ref="D71:D72"/>
    <mergeCell ref="E71:E72"/>
    <mergeCell ref="F71:F72"/>
    <mergeCell ref="B65:B66"/>
    <mergeCell ref="C65:C66"/>
    <mergeCell ref="D65:D66"/>
    <mergeCell ref="E65:E66"/>
    <mergeCell ref="F65:F66"/>
    <mergeCell ref="B67:B68"/>
    <mergeCell ref="C67:C68"/>
    <mergeCell ref="D67:D68"/>
    <mergeCell ref="E67:E68"/>
    <mergeCell ref="F67:F68"/>
    <mergeCell ref="B61:B62"/>
    <mergeCell ref="C61:C62"/>
    <mergeCell ref="D61:D62"/>
    <mergeCell ref="E61:E62"/>
    <mergeCell ref="F61:F62"/>
    <mergeCell ref="B63:B64"/>
    <mergeCell ref="C63:C64"/>
    <mergeCell ref="D63:D64"/>
    <mergeCell ref="E63:E64"/>
    <mergeCell ref="F63:F64"/>
    <mergeCell ref="F57:F58"/>
    <mergeCell ref="B59:B60"/>
    <mergeCell ref="C59:C60"/>
    <mergeCell ref="D59:D60"/>
    <mergeCell ref="E59:E60"/>
    <mergeCell ref="F59:F60"/>
    <mergeCell ref="A55:A114"/>
    <mergeCell ref="B55:B56"/>
    <mergeCell ref="C55:C56"/>
    <mergeCell ref="D55:D56"/>
    <mergeCell ref="E55:E56"/>
    <mergeCell ref="F55:F56"/>
    <mergeCell ref="B57:B58"/>
    <mergeCell ref="C57:C58"/>
    <mergeCell ref="D57:D58"/>
    <mergeCell ref="E57:E58"/>
    <mergeCell ref="AN51:AQ51"/>
    <mergeCell ref="AR51:AU51"/>
    <mergeCell ref="AV51:AZ51"/>
    <mergeCell ref="BA51:BD51"/>
    <mergeCell ref="BE51:BI51"/>
    <mergeCell ref="H53:BI53"/>
    <mergeCell ref="F50:F54"/>
    <mergeCell ref="G50:G54"/>
    <mergeCell ref="BJ50:BJ54"/>
    <mergeCell ref="H51:K51"/>
    <mergeCell ref="L51:P51"/>
    <mergeCell ref="R51:T51"/>
    <mergeCell ref="U51:Y51"/>
    <mergeCell ref="AA51:AD51"/>
    <mergeCell ref="AE51:AH51"/>
    <mergeCell ref="AI51:AM51"/>
    <mergeCell ref="AZ43:AZ44"/>
    <mergeCell ref="B44:G45"/>
    <mergeCell ref="AY45:AY47"/>
    <mergeCell ref="AZ45:AZ47"/>
    <mergeCell ref="B46:G47"/>
    <mergeCell ref="A50:A54"/>
    <mergeCell ref="B50:B54"/>
    <mergeCell ref="C50:C54"/>
    <mergeCell ref="D50:D54"/>
    <mergeCell ref="E50:E54"/>
    <mergeCell ref="B42:G43"/>
    <mergeCell ref="Q43:Q44"/>
    <mergeCell ref="Y43:Y44"/>
    <mergeCell ref="AA43:AA44"/>
    <mergeCell ref="AX43:AX44"/>
    <mergeCell ref="AY43:AY44"/>
    <mergeCell ref="B38:B39"/>
    <mergeCell ref="C38:C39"/>
    <mergeCell ref="G38:G39"/>
    <mergeCell ref="B40:B41"/>
    <mergeCell ref="C40:C41"/>
    <mergeCell ref="D40:D41"/>
    <mergeCell ref="E40:E41"/>
    <mergeCell ref="F40:F41"/>
    <mergeCell ref="B34:B35"/>
    <mergeCell ref="C34:C35"/>
    <mergeCell ref="D34:D35"/>
    <mergeCell ref="E34:E35"/>
    <mergeCell ref="F34:F35"/>
    <mergeCell ref="B36:B37"/>
    <mergeCell ref="C36:C37"/>
    <mergeCell ref="D36:D37"/>
    <mergeCell ref="E36:E37"/>
    <mergeCell ref="F36:F37"/>
    <mergeCell ref="B30:B31"/>
    <mergeCell ref="C30:C31"/>
    <mergeCell ref="G30:G31"/>
    <mergeCell ref="B32:B33"/>
    <mergeCell ref="C32:C33"/>
    <mergeCell ref="D32:D33"/>
    <mergeCell ref="E32:E33"/>
    <mergeCell ref="F32:F33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AR3:AU3"/>
    <mergeCell ref="AV3:AZ3"/>
    <mergeCell ref="BA3:BD3"/>
    <mergeCell ref="BE3:BI3"/>
    <mergeCell ref="H5:BI5"/>
    <mergeCell ref="A7:A47"/>
    <mergeCell ref="B7:B8"/>
    <mergeCell ref="C7:C8"/>
    <mergeCell ref="D7:D8"/>
    <mergeCell ref="E7:E8"/>
    <mergeCell ref="G2:G6"/>
    <mergeCell ref="BJ2:BJ6"/>
    <mergeCell ref="H3:K3"/>
    <mergeCell ref="L3:P3"/>
    <mergeCell ref="R3:T3"/>
    <mergeCell ref="U3:Y3"/>
    <mergeCell ref="AA3:AD3"/>
    <mergeCell ref="AE3:AH3"/>
    <mergeCell ref="AI3:AM3"/>
    <mergeCell ref="AN3:AQ3"/>
    <mergeCell ref="A2:A6"/>
    <mergeCell ref="B2:B6"/>
    <mergeCell ref="C2:C6"/>
    <mergeCell ref="D2:D6"/>
    <mergeCell ref="E2:E6"/>
    <mergeCell ref="F2:F6"/>
  </mergeCells>
  <hyperlinks>
    <hyperlink ref="BJ2" location="_ftn1" display="_ftn1"/>
    <hyperlink ref="BJ50" location="_ftn1" display="_ftn1"/>
    <hyperlink ref="AZ117" location="_ftn1" display="_ftn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ПС11</vt:lpstr>
      <vt:lpstr>Лист3</vt:lpstr>
      <vt:lpstr>ПС9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2019-11-21T08:06:51Z</dcterms:modified>
</cp:coreProperties>
</file>